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19200" windowHeight="11190" activeTab="1"/>
  </bookViews>
  <sheets>
    <sheet name="ОФО-2025 по МБДОУ №289" sheetId="4" r:id="rId1"/>
    <sheet name="Расшифровка к бюджету" sheetId="5" r:id="rId2"/>
  </sheets>
  <definedNames>
    <definedName name="_FilterDatabase" localSheetId="0" hidden="1">'ОФО-2025 по МБДОУ №289'!$A$14:$AC$108</definedName>
    <definedName name="_xlnm.Print_Titles" localSheetId="0">'ОФО-2025 по МБДОУ №289'!$6:$12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18" i="5" l="1"/>
  <c r="D116" i="5"/>
  <c r="D105" i="5"/>
  <c r="D103" i="5"/>
  <c r="D102" i="5"/>
  <c r="D89" i="5"/>
  <c r="D85" i="5"/>
  <c r="D84" i="5" s="1"/>
  <c r="D78" i="5"/>
  <c r="D64" i="5"/>
  <c r="D59" i="5"/>
  <c r="D56" i="5"/>
  <c r="D44" i="5"/>
  <c r="D39" i="5"/>
  <c r="D37" i="5"/>
  <c r="D36" i="5"/>
  <c r="D26" i="5"/>
  <c r="D21" i="5"/>
  <c r="D17" i="5"/>
  <c r="D13" i="5" s="1"/>
  <c r="D10" i="5"/>
  <c r="D115" i="5" l="1"/>
  <c r="D6" i="5"/>
  <c r="D5" i="5" s="1"/>
  <c r="D43" i="5"/>
  <c r="D30" i="5"/>
  <c r="D104" i="5" s="1"/>
  <c r="D20" i="5" l="1"/>
  <c r="D101" i="5" s="1"/>
  <c r="D106" i="5"/>
  <c r="D123" i="5" l="1"/>
</calcChain>
</file>

<file path=xl/sharedStrings.xml><?xml version="1.0" encoding="utf-8"?>
<sst xmlns="http://schemas.openxmlformats.org/spreadsheetml/2006/main" count="2358" uniqueCount="333">
  <si>
    <t>№ стр.</t>
  </si>
  <si>
    <t>Доп.ЭК</t>
  </si>
  <si>
    <t>Ассигнования 2024 года (счет ЛАГ,ЛБГ) КЦСР 0210125370, 0210342000, 026049990;ДКР 302,303,304,305,308,340,347,349,261,288); кроме ДФК 13580,13581,62845</t>
  </si>
  <si>
    <t>Расчетная потребность на 2025 год</t>
  </si>
  <si>
    <t>Смета учреждения на выполнение муниц. задания (счет ЛАГ, ЛБГ), всего:</t>
  </si>
  <si>
    <t xml:space="preserve">в том числе </t>
  </si>
  <si>
    <t>Контроль распред.ОФО</t>
  </si>
  <si>
    <t xml:space="preserve">субвенция  РТ </t>
  </si>
  <si>
    <t>субсидия РТ</t>
  </si>
  <si>
    <t xml:space="preserve"> бюджета города </t>
  </si>
  <si>
    <t xml:space="preserve"> род.платы </t>
  </si>
  <si>
    <t xml:space="preserve">                          Выполнение  муниципального  задания  (ЛАГ, ЛБГ)</t>
  </si>
  <si>
    <t>на выполнение муниципального задания, в пределах норматива (ДКР 302, 303, 304)</t>
  </si>
  <si>
    <t>доведение до уровня утвержденной тарификации (бюджет)</t>
  </si>
  <si>
    <t>в том числе</t>
  </si>
  <si>
    <t>доведение до уровня утвержденной тарификации (род.плата)</t>
  </si>
  <si>
    <t>Сверх-нормативные расходы (счет    ЛАГ, ЛБГ)</t>
  </si>
  <si>
    <t>Охрана учреждений</t>
  </si>
  <si>
    <t>ВСЕГО в пределах норматива ОФО:</t>
  </si>
  <si>
    <t>в том числе:</t>
  </si>
  <si>
    <t>субсидия РТ                                                 ДФК 06000</t>
  </si>
  <si>
    <t>бюджет города ДФК 00000</t>
  </si>
  <si>
    <t>Утвержд. план 2024</t>
  </si>
  <si>
    <t xml:space="preserve">Уточн. план 2024                           </t>
  </si>
  <si>
    <t>итого  НФЗ</t>
  </si>
  <si>
    <t>итого НСВ:</t>
  </si>
  <si>
    <t>НСИ:</t>
  </si>
  <si>
    <t>ДФК 00000</t>
  </si>
  <si>
    <t>ДФК 13597</t>
  </si>
  <si>
    <t>субсидия РТ ДФК 06000</t>
  </si>
  <si>
    <t xml:space="preserve"> бюджет города               ДФК 00000</t>
  </si>
  <si>
    <t xml:space="preserve">род.плата ДФК 00000 </t>
  </si>
  <si>
    <t>КЦСР</t>
  </si>
  <si>
    <t>0210125370</t>
  </si>
  <si>
    <t>0210342000</t>
  </si>
  <si>
    <t>0260499900</t>
  </si>
  <si>
    <t>ДКР</t>
  </si>
  <si>
    <t>302</t>
  </si>
  <si>
    <t>1</t>
  </si>
  <si>
    <t>3_1</t>
  </si>
  <si>
    <t>4_1</t>
  </si>
  <si>
    <t>6=7+8+9+10</t>
  </si>
  <si>
    <t>7=11</t>
  </si>
  <si>
    <t>8=13_1+15_1</t>
  </si>
  <si>
    <t>9=13_2+14+15_2+17</t>
  </si>
  <si>
    <t>10=13_3+16</t>
  </si>
  <si>
    <t>11=12+13+14</t>
  </si>
  <si>
    <t>12=12_1+12_2</t>
  </si>
  <si>
    <t>12_1</t>
  </si>
  <si>
    <t>12_2</t>
  </si>
  <si>
    <t>13=13_1+13_2+13_3</t>
  </si>
  <si>
    <t>13_1</t>
  </si>
  <si>
    <t>13_2</t>
  </si>
  <si>
    <t>13_3</t>
  </si>
  <si>
    <t>15=15_1+15_2</t>
  </si>
  <si>
    <t>15_1</t>
  </si>
  <si>
    <t>15_2</t>
  </si>
  <si>
    <t>17=5-11-19</t>
  </si>
  <si>
    <t>5-6=0</t>
  </si>
  <si>
    <t xml:space="preserve">Нормативный ОФО ("Барс.МБП"), всего: </t>
  </si>
  <si>
    <t>х</t>
  </si>
  <si>
    <t>x</t>
  </si>
  <si>
    <t>в т.ч. норматив по питанию</t>
  </si>
  <si>
    <t xml:space="preserve"> - </t>
  </si>
  <si>
    <t>КОНТРОЛЬ по нормативу</t>
  </si>
  <si>
    <t>в т.ч. по нормативу питания</t>
  </si>
  <si>
    <t>ВСЕГО в смете учреждения:</t>
  </si>
  <si>
    <t>в т.ч. Зарплата с начислениями</t>
  </si>
  <si>
    <t>прочие расходы (без 211, 213, 223, 225036, 226003,226050, 310,  291001, 291004, 291014, 291025)</t>
  </si>
  <si>
    <t>Раздел 1. ПОЛНОМОЧИЯ РТ</t>
  </si>
  <si>
    <t>211 "Заработная плата" педагогического персонала</t>
  </si>
  <si>
    <t>П211004</t>
  </si>
  <si>
    <t>213 "Начисления на оплату труда" педагогического персонала</t>
  </si>
  <si>
    <t>П213004</t>
  </si>
  <si>
    <t>346 "Увеличение стоимости прочих оборотных запасов (материалов)"</t>
  </si>
  <si>
    <t xml:space="preserve">Закупка материалов, используемых в процессе обучения </t>
  </si>
  <si>
    <t>П346004</t>
  </si>
  <si>
    <t>Раздел 2. ПОЛНОМОЧИЯ города</t>
  </si>
  <si>
    <t>Раздел 2.1 ФОТ</t>
  </si>
  <si>
    <t>211 "Заработная плата" вспомогательного персонала</t>
  </si>
  <si>
    <t>П211005</t>
  </si>
  <si>
    <t>213 "Начисления на оплату труда" вспомогательного персонала</t>
  </si>
  <si>
    <t>П213005</t>
  </si>
  <si>
    <t>Раздел 2.2 Коммунальные услуги</t>
  </si>
  <si>
    <t xml:space="preserve">223 "Коммунальные услуги" </t>
  </si>
  <si>
    <t xml:space="preserve">Электроснабжение </t>
  </si>
  <si>
    <t>П223001</t>
  </si>
  <si>
    <t xml:space="preserve">Теплоснабжение </t>
  </si>
  <si>
    <t>П223002</t>
  </si>
  <si>
    <t xml:space="preserve">Газоснабжение </t>
  </si>
  <si>
    <t>П223003</t>
  </si>
  <si>
    <t>Водоснабжение</t>
  </si>
  <si>
    <t>П223004</t>
  </si>
  <si>
    <t>Прочие коммунальные услуги (ассигнования)</t>
  </si>
  <si>
    <t>П223099</t>
  </si>
  <si>
    <t>Прочие коммунальные услуги (лимиты)</t>
  </si>
  <si>
    <t>Вывоз твердых коммунальных расходов</t>
  </si>
  <si>
    <t>П223017</t>
  </si>
  <si>
    <t>Подраздел 2.3 Питание</t>
  </si>
  <si>
    <t>Организация питания</t>
  </si>
  <si>
    <t>П226003</t>
  </si>
  <si>
    <t>Подраздел 2.4 Налоги</t>
  </si>
  <si>
    <t>291 "Налоги,пошлины,сборы"</t>
  </si>
  <si>
    <t>Земельный налог</t>
  </si>
  <si>
    <t>П291001</t>
  </si>
  <si>
    <t>Прочие налоги, в т.ч.госпошлины</t>
  </si>
  <si>
    <t>П291005</t>
  </si>
  <si>
    <t>Налог на имущество</t>
  </si>
  <si>
    <t>П291014</t>
  </si>
  <si>
    <t>Налог по упрощенной системе налогооблажения для АУ</t>
  </si>
  <si>
    <t>П291025</t>
  </si>
  <si>
    <t>Подраздел 2.5 Прочие расходы</t>
  </si>
  <si>
    <t>221 "Услуги связи"</t>
  </si>
  <si>
    <t>Услуги телефонной связи (абонентская и повременная плата (ежемесячный платеж) за местные, междугородные, международные  переговоры)</t>
  </si>
  <si>
    <t>П221001</t>
  </si>
  <si>
    <t>Плата за предоставление доступа (разовый платеж) к телефонной линии связи и Интернет</t>
  </si>
  <si>
    <t>П221002</t>
  </si>
  <si>
    <t xml:space="preserve">Услуги сотовой связи </t>
  </si>
  <si>
    <t>П221010</t>
  </si>
  <si>
    <t>Плата за услуги сети Интернет</t>
  </si>
  <si>
    <t>П221012</t>
  </si>
  <si>
    <t xml:space="preserve">Прочие услуги связи </t>
  </si>
  <si>
    <t>П221099</t>
  </si>
  <si>
    <t>224 "Арендная плата за пользоание имуществом"</t>
  </si>
  <si>
    <t>П224002</t>
  </si>
  <si>
    <t>225 "Работы, услуги по содержанию имущества"</t>
  </si>
  <si>
    <t>Содержание в чистоте помещений, зданий, дворов, иного недвижимого  имущества ( в том числе озеленение (кроме посадкидеревьев,кустарников))</t>
  </si>
  <si>
    <t>П225002</t>
  </si>
  <si>
    <t>Проведение работ по ремонту и восстановлению эффективности функционирования коммунальных инженерных систем и коммуникаций,……</t>
  </si>
  <si>
    <t>П225003</t>
  </si>
  <si>
    <t>Обеспечение функционирования и поддержка (восстановление) работоспособности объектов нефинансовых активов</t>
  </si>
  <si>
    <t>П225004</t>
  </si>
  <si>
    <t xml:space="preserve">Зарплата внештатных сотрудников </t>
  </si>
  <si>
    <t>П225005</t>
  </si>
  <si>
    <t>Текущий ремонт зданий, сооружений, коммунальных инженерных систем и коммуникаций</t>
  </si>
  <si>
    <t>Н225007</t>
  </si>
  <si>
    <t>Техническое обслуживание и ремонт аппаратного обеспечения (оргтехника, медицинское оборудование, компьютерная техника и.т.д.), включающее контроль технического состояния</t>
  </si>
  <si>
    <t>П225010</t>
  </si>
  <si>
    <t>Расходы на техническое обслуживание и ремонт оборудования (торговое, кухонное, офисное, лифты и т.п.), мебели,ытовой техники, инвентаря (торгового, кухонного, офисного и т.п.)</t>
  </si>
  <si>
    <t>П225015</t>
  </si>
  <si>
    <t xml:space="preserve">Содержание в чистоте имущества, кроме недвижимого </t>
  </si>
  <si>
    <t>П225016</t>
  </si>
  <si>
    <t>Техническое обслуживание приборов учета</t>
  </si>
  <si>
    <t>П225035</t>
  </si>
  <si>
    <t>Противопожарные мероприятия (огнезащитная обработка чердачных покрытий, замеры сопротивления изоляции, зарядка огнетушителей, опрессовка проводов)</t>
  </si>
  <si>
    <t>П225036</t>
  </si>
  <si>
    <t>Расходы по валке и обрезке зеленых насаждений</t>
  </si>
  <si>
    <t>П225040</t>
  </si>
  <si>
    <t>Вывоз мусора (ТБО) для учреждений СКС</t>
  </si>
  <si>
    <t>П225050</t>
  </si>
  <si>
    <t xml:space="preserve">Прочие первоочередные расходы по работам, услугам по содержанию имущества </t>
  </si>
  <si>
    <t>П225098</t>
  </si>
  <si>
    <t>Прочие расходы по коммунальным услугам, не включенные в вышеуказанные дополнительные коды экономической классификации</t>
  </si>
  <si>
    <t>Н225099</t>
  </si>
  <si>
    <t>226 "Прочие работы, услуги"</t>
  </si>
  <si>
    <t xml:space="preserve">Подписка </t>
  </si>
  <si>
    <t>П226001</t>
  </si>
  <si>
    <t>Заработная плата внештатных сотрудников</t>
  </si>
  <si>
    <t>П226002</t>
  </si>
  <si>
    <t>Услуги вневедомственной (в том числе пожарной) охраны</t>
  </si>
  <si>
    <t>П226004</t>
  </si>
  <si>
    <t>За участие в семинарах, совещаниях, конференциях, курсах повышения квалификации, проф. обучение, за образовательные услуги, …</t>
  </si>
  <si>
    <t>П226052</t>
  </si>
  <si>
    <t xml:space="preserve">Приобретение неисключительных (пользовательских) прав на программное обеспечение </t>
  </si>
  <si>
    <t>П226010</t>
  </si>
  <si>
    <t xml:space="preserve">Приобретение и обновление справочно-информационных баз данных </t>
  </si>
  <si>
    <t>П226013</t>
  </si>
  <si>
    <t>Типографские работы,услуги</t>
  </si>
  <si>
    <t>П226022</t>
  </si>
  <si>
    <t>Возмещение расходов и оплата по договорам гражданско-правового характера услуг по проживанию в жилых помещениях (найм жилого помещения) при служебных командировках</t>
  </si>
  <si>
    <t>П226024</t>
  </si>
  <si>
    <t>Услуги адвокатов, нотариусов, переводчиков, экспертов, инкассаторов</t>
  </si>
  <si>
    <t>П226025</t>
  </si>
  <si>
    <t>Проведение инвентаризации, паспортизации основных средств</t>
  </si>
  <si>
    <t>П226027</t>
  </si>
  <si>
    <t>Услуги по предоставлению во временное пользование мягкого инвентаря и специальной одежды</t>
  </si>
  <si>
    <t>П226037</t>
  </si>
  <si>
    <t>Возмещение работникам (сотрудникам) расходов по проезду при служебных командировках</t>
  </si>
  <si>
    <t>П226042</t>
  </si>
  <si>
    <t>Услуги охраны образовательных организаций частными охранными предприятиями</t>
  </si>
  <si>
    <t>П226050</t>
  </si>
  <si>
    <t xml:space="preserve">Прочие первоочередные расходы по прочим работам, услугам </t>
  </si>
  <si>
    <t>П226098</t>
  </si>
  <si>
    <t>Прочие расходы по прочим работам, услугам, не включенные в вышеуказанные дополнительные коды экономической классификации</t>
  </si>
  <si>
    <t>Н226099</t>
  </si>
  <si>
    <t>227 "Страхование"</t>
  </si>
  <si>
    <t>П227001</t>
  </si>
  <si>
    <t>310 "Увеличение стоимости основных средств"</t>
  </si>
  <si>
    <t>Приобретение огнетушителей</t>
  </si>
  <si>
    <t>П310001</t>
  </si>
  <si>
    <t>Приобретение автоматизированных рабочих мест, транспортно-коммуникационного оборудования, серверного, периферийного и т.п. оборудования</t>
  </si>
  <si>
    <t>Н310004</t>
  </si>
  <si>
    <t>Прочие первоочередные расходы по увеличению стоимости основных средств</t>
  </si>
  <si>
    <t>П310098</t>
  </si>
  <si>
    <t>Прочие расходы по увеличению стоимости основных средств, не включенные в вышеуказанные дополнительные коды экономической классификации</t>
  </si>
  <si>
    <t>Н310099</t>
  </si>
  <si>
    <t>341 "Увеличение стоимости лекарственных препаратов, применяемых в мед.целях"</t>
  </si>
  <si>
    <t>Закупка медикаментов, перевязочных средств (расходных материалов)</t>
  </si>
  <si>
    <t>П341006</t>
  </si>
  <si>
    <t>344 "Увеличение стоимости строительных материалов"</t>
  </si>
  <si>
    <t>Первоочередные расходы по увеличению стоимости строительных материалов</t>
  </si>
  <si>
    <t>П344098</t>
  </si>
  <si>
    <t>Прочие расходы по увеличению стоимости строительных материалов</t>
  </si>
  <si>
    <t>Н344099</t>
  </si>
  <si>
    <t>345 "Увеличение стоимости мякого инвентаря"</t>
  </si>
  <si>
    <t xml:space="preserve">Закупка мягкого инвентаря, одежды, обмундирования </t>
  </si>
  <si>
    <t>П345002</t>
  </si>
  <si>
    <t>346 "Увеличение стоимости прочих материальных запасов однократного применения</t>
  </si>
  <si>
    <t xml:space="preserve">Закупка запчастей к оборудованию </t>
  </si>
  <si>
    <t>П346003</t>
  </si>
  <si>
    <t>Приобретение канцелярских, хозяйственных товаров,расходных материалов</t>
  </si>
  <si>
    <t>П346017</t>
  </si>
  <si>
    <t>Прочие первоочередные расходы по увеличению стоимости прочих материальных запасов</t>
  </si>
  <si>
    <t>П346098</t>
  </si>
  <si>
    <t>Прочие расходы по увеличению ст-ти материальных запасов (Ассигнования)</t>
  </si>
  <si>
    <t>Н346099</t>
  </si>
  <si>
    <t>Прочие расходы по увеличению ст-ти материальных запасов (Лимиты)</t>
  </si>
  <si>
    <t>Итого учтено ассигнований</t>
  </si>
  <si>
    <t>Итого учтено лимитов</t>
  </si>
  <si>
    <t>Объем недоведенных лимитов</t>
  </si>
  <si>
    <t>Расчет объема финансового обеспечения на 2025 год</t>
  </si>
  <si>
    <t>МБДОУ "Детский сад № 289 комбинированного вида" Вахитовского района г.Казани</t>
  </si>
  <si>
    <t>Бюджет на 2025 год по дошкольным образовательным учреждениям</t>
  </si>
  <si>
    <t>Наименование показателя</t>
  </si>
  <si>
    <t>КОСГУ</t>
  </si>
  <si>
    <t>Доп Эк</t>
  </si>
  <si>
    <t>дс 289</t>
  </si>
  <si>
    <t>РАСХОДЫ</t>
  </si>
  <si>
    <t>Начисления на выплаты по оплате труда, всего:</t>
  </si>
  <si>
    <t>Заработная плата, всего:</t>
  </si>
  <si>
    <t>зарплата пед.персонала (НФЗ субвенция)</t>
  </si>
  <si>
    <r>
      <t xml:space="preserve">пед.работники (ДопФк 13597) </t>
    </r>
    <r>
      <rPr>
        <sz val="10"/>
        <color indexed="10"/>
        <rFont val="Arial"/>
        <family val="2"/>
        <charset val="204"/>
      </rPr>
      <t>(субвенция )</t>
    </r>
  </si>
  <si>
    <r>
      <t xml:space="preserve">зарплата пед.персонала </t>
    </r>
    <r>
      <rPr>
        <sz val="10"/>
        <color indexed="36"/>
        <rFont val="Arial"/>
        <family val="2"/>
        <charset val="204"/>
      </rPr>
      <t>(субсидия)</t>
    </r>
  </si>
  <si>
    <r>
      <t>заработная плата АУП, УВП и обслужив.персонала (НСВ)(</t>
    </r>
    <r>
      <rPr>
        <sz val="10"/>
        <color indexed="40"/>
        <rFont val="Arial"/>
        <family val="2"/>
        <charset val="204"/>
      </rPr>
      <t>мун.бюджет</t>
    </r>
    <r>
      <rPr>
        <sz val="10"/>
        <color indexed="36"/>
        <rFont val="Arial"/>
        <family val="2"/>
        <charset val="204"/>
      </rPr>
      <t>)</t>
    </r>
  </si>
  <si>
    <r>
      <t>заработная плата АУП, УВП и обслужив.персонала (НСВ)</t>
    </r>
    <r>
      <rPr>
        <sz val="10"/>
        <color indexed="40"/>
        <rFont val="Arial"/>
        <family val="2"/>
        <charset val="204"/>
      </rPr>
      <t>(мун.бюджет)</t>
    </r>
  </si>
  <si>
    <r>
      <t>заработная плата АУП, УВП и обслужив.персонала</t>
    </r>
    <r>
      <rPr>
        <sz val="10"/>
        <color indexed="10"/>
        <rFont val="Arial"/>
        <family val="2"/>
        <charset val="204"/>
      </rPr>
      <t>(родплата</t>
    </r>
    <r>
      <rPr>
        <sz val="10"/>
        <rFont val="Arial"/>
        <family val="2"/>
        <charset val="204"/>
      </rPr>
      <t>) (НСВ)</t>
    </r>
  </si>
  <si>
    <t>начисление на зар.пл. пед.перс. (НФЗ субвенция)</t>
  </si>
  <si>
    <r>
      <t xml:space="preserve"> пед.работники (ДопФк 13597)</t>
    </r>
    <r>
      <rPr>
        <sz val="10"/>
        <color indexed="10"/>
        <rFont val="Arial"/>
        <family val="2"/>
        <charset val="204"/>
      </rPr>
      <t xml:space="preserve"> (субвенция)</t>
    </r>
  </si>
  <si>
    <r>
      <t xml:space="preserve">начисление на зар.пл. пед.перс. </t>
    </r>
    <r>
      <rPr>
        <sz val="10"/>
        <color indexed="36"/>
        <rFont val="Arial"/>
        <family val="2"/>
        <charset val="204"/>
      </rPr>
      <t>(субсидия)</t>
    </r>
  </si>
  <si>
    <r>
      <t>начисление на зар.пл.АУП, УВП и обслужив.персонала (НСВ)</t>
    </r>
    <r>
      <rPr>
        <sz val="10"/>
        <color indexed="36"/>
        <rFont val="Arial"/>
        <family val="2"/>
        <charset val="204"/>
      </rPr>
      <t>(</t>
    </r>
    <r>
      <rPr>
        <sz val="10"/>
        <color indexed="40"/>
        <rFont val="Arial"/>
        <family val="2"/>
        <charset val="204"/>
      </rPr>
      <t>мун.бюджет</t>
    </r>
    <r>
      <rPr>
        <sz val="10"/>
        <color indexed="36"/>
        <rFont val="Arial"/>
        <family val="2"/>
        <charset val="204"/>
      </rPr>
      <t>)</t>
    </r>
  </si>
  <si>
    <r>
      <t>начисление на зар.пл.АУП, УВП и обслужив.персонала (НСВ)</t>
    </r>
    <r>
      <rPr>
        <sz val="10"/>
        <color indexed="40"/>
        <rFont val="Arial"/>
        <family val="2"/>
        <charset val="204"/>
      </rPr>
      <t>(мун.бюджет)</t>
    </r>
  </si>
  <si>
    <r>
      <t xml:space="preserve">начисление на зар.пл.АУП, УВП и обслужив.персонала (НСВ) </t>
    </r>
    <r>
      <rPr>
        <sz val="10"/>
        <color indexed="10"/>
        <rFont val="Arial"/>
        <family val="2"/>
        <charset val="204"/>
      </rPr>
      <t>(родплата)</t>
    </r>
  </si>
  <si>
    <t>Оплата работ, услуг:</t>
  </si>
  <si>
    <t>Услуги связи, всего:</t>
  </si>
  <si>
    <t>Услуги городской телефонной связи (местные соединения)</t>
  </si>
  <si>
    <t>Услуги сотовой связи</t>
  </si>
  <si>
    <t>Услуги сети "Интернет"</t>
  </si>
  <si>
    <t>Прочие</t>
  </si>
  <si>
    <t>Транспортные услуги, всего:</t>
  </si>
  <si>
    <t>Все виды расходов по транспортному обслуживанию  (найм)</t>
  </si>
  <si>
    <t>Командировочные расходы (проезд)</t>
  </si>
  <si>
    <t>Коммунальные услуги, всего:</t>
  </si>
  <si>
    <r>
      <t>Оплата потребления электрической энергии (</t>
    </r>
    <r>
      <rPr>
        <sz val="10"/>
        <color indexed="10"/>
        <rFont val="Arial"/>
        <family val="2"/>
        <charset val="204"/>
      </rPr>
      <t>разница ассигнования</t>
    </r>
    <r>
      <rPr>
        <sz val="10"/>
        <rFont val="Arial"/>
        <family val="2"/>
        <charset val="204"/>
      </rPr>
      <t>)</t>
    </r>
  </si>
  <si>
    <t>Оплата потребления электрической энергии (лимиты)</t>
  </si>
  <si>
    <t>Оплата отопления и технологических нужд</t>
  </si>
  <si>
    <t>Оплата потребления газа</t>
  </si>
  <si>
    <t>Оплата водоснабжения помещений</t>
  </si>
  <si>
    <t>Оплата договоров на вывоз твердых коммунальных отходов с региональным оператором</t>
  </si>
  <si>
    <r>
      <t xml:space="preserve">Оплата договоров на вывоз твердых коммунальных отходов с региональным оператором </t>
    </r>
    <r>
      <rPr>
        <sz val="10"/>
        <color indexed="10"/>
        <rFont val="Arial"/>
        <family val="2"/>
        <charset val="204"/>
      </rPr>
      <t>(резерв ассигн.и лимиты)</t>
    </r>
  </si>
  <si>
    <r>
      <t xml:space="preserve">Прочие расходы по коммунальным услугам, не включенные в вышеуказанные дополнительные коды экономической классификации </t>
    </r>
    <r>
      <rPr>
        <sz val="10"/>
        <color indexed="10"/>
        <rFont val="Arial"/>
        <family val="2"/>
        <charset val="204"/>
      </rPr>
      <t>(только ассигнования)</t>
    </r>
  </si>
  <si>
    <t>Арендная плата за пользование имуществом, всего:</t>
  </si>
  <si>
    <t>Аренда помещения</t>
  </si>
  <si>
    <t>Аренда транспорта</t>
  </si>
  <si>
    <t>Работы, услуги по содержанию имущества, всего:</t>
  </si>
  <si>
    <t>Сброс снега с крыши</t>
  </si>
  <si>
    <t>Дезинфекция, дезинсекция и дератизация</t>
  </si>
  <si>
    <t>Обработка участков от комаров и клещей (аккарицидная обработка)</t>
  </si>
  <si>
    <t>Проведение работ по ремонту и восстановлению эффективности функционирования коммунальных инженерных систем и коммуникаций,  (опрессовка системы отопления)</t>
  </si>
  <si>
    <t>З/пл внешт.сотр.(сброс снега с крыши)</t>
  </si>
  <si>
    <t>Текущий ремонт зданий (плановые кровельные и общестроительные работы, плановый ремонт коммунальных инженерных систем и коммуникаций, в том числе газового и теплового хозяйства, сетей водоснабжения, водоотведения и электроснабжения)</t>
  </si>
  <si>
    <r>
      <t>Противопожарные мероприятия (</t>
    </r>
    <r>
      <rPr>
        <b/>
        <sz val="10"/>
        <rFont val="Arial"/>
        <family val="2"/>
        <charset val="204"/>
      </rPr>
      <t>замеры сопротивления изоляции</t>
    </r>
    <r>
      <rPr>
        <sz val="10"/>
        <rFont val="Arial"/>
        <family val="2"/>
        <charset val="204"/>
      </rPr>
      <t>)</t>
    </r>
  </si>
  <si>
    <t>Противопожарные мероприятия (огнезащитная обработка чердачных перекрытий)</t>
  </si>
  <si>
    <t>Техническое обслуживание и ремонт аппаратного обеспечения (оргтехника, медицинское оборудование, компьют.техника и т.д.), включающее контроль тех.состояния</t>
  </si>
  <si>
    <r>
      <t xml:space="preserve">Расходы на техническое обслуживание и ремонт оборудования (торговое, кухонное, офисное, лифты и т.п.), </t>
    </r>
    <r>
      <rPr>
        <b/>
        <sz val="10"/>
        <rFont val="Arial"/>
        <family val="2"/>
        <charset val="204"/>
      </rPr>
      <t>мебели, бытовой техники, инвентаря (торгового, кухонного, офисного и т.п.)</t>
    </r>
  </si>
  <si>
    <t xml:space="preserve">Расходы на техническое обслуживание и ремонт малых грузовых лифтов </t>
  </si>
  <si>
    <t>Расходы на техническое обслуживание вентиляционной системы</t>
  </si>
  <si>
    <t>Расходы на техническое обслуживание  узлов пог.регулир.и теплообменников</t>
  </si>
  <si>
    <t>Прачечные услуги</t>
  </si>
  <si>
    <t>Экспертиза огнезащитной обработки</t>
  </si>
  <si>
    <r>
      <t xml:space="preserve">Благоустройство территории (общестроительные работы вне здания, </t>
    </r>
    <r>
      <rPr>
        <b/>
        <sz val="10"/>
        <rFont val="Arial"/>
        <family val="2"/>
        <charset val="204"/>
      </rPr>
      <t>обрезка деревьев</t>
    </r>
    <r>
      <rPr>
        <sz val="10"/>
        <rFont val="Arial"/>
        <family val="2"/>
        <charset val="204"/>
      </rPr>
      <t>)</t>
    </r>
  </si>
  <si>
    <t>Потребность на замену счётчиков и трансформаторов</t>
  </si>
  <si>
    <t>Техническое освидетельствование лифтов</t>
  </si>
  <si>
    <t>Эксплуатационные расходы</t>
  </si>
  <si>
    <t>Прочие работы, услуги, всего:</t>
  </si>
  <si>
    <t>Питание бюджет</t>
  </si>
  <si>
    <t>Питание родплата</t>
  </si>
  <si>
    <t>Обучение санит.гигиен.обуч.руковод.</t>
  </si>
  <si>
    <t>Прочие обучения (охрана труда -1500руб.-1чел.)</t>
  </si>
  <si>
    <t>Обучение контрактным управляющим (5500-1чел)</t>
  </si>
  <si>
    <t>Прочие обучения (программа электроустановок -4000,00)</t>
  </si>
  <si>
    <t>Разработка схем территориального планирования, планировка территорий</t>
  </si>
  <si>
    <t>Н226019 (в ОФО 226098)</t>
  </si>
  <si>
    <t>Услуги по предоставлению во временное пользование мягкого инвентаря и спец.одежды</t>
  </si>
  <si>
    <r>
      <t>Прочие услуги (</t>
    </r>
    <r>
      <rPr>
        <b/>
        <sz val="10"/>
        <rFont val="Arial"/>
        <family val="2"/>
        <charset val="204"/>
      </rPr>
      <t>оценка профрисков, СОУТ, лаборат.исслед)</t>
    </r>
  </si>
  <si>
    <r>
      <t>Прочие услуги (</t>
    </r>
    <r>
      <rPr>
        <b/>
        <sz val="10"/>
        <rFont val="Arial"/>
        <family val="2"/>
        <charset val="204"/>
      </rPr>
      <t>потребность на обслуживание автоматизированного учёта электроэнергии)</t>
    </r>
  </si>
  <si>
    <t>Услуги по страхованию (за исключением ОСАГО, КАСКО)</t>
  </si>
  <si>
    <t>Прочие расходы, всего:</t>
  </si>
  <si>
    <t>Госпошлина на переоформеление лицензии (мед.деятельность)</t>
  </si>
  <si>
    <t>Госпошлина на оформеление аккредитации</t>
  </si>
  <si>
    <t>П290005</t>
  </si>
  <si>
    <r>
      <t xml:space="preserve">Налог по упрощенной системе налогообложения для автономных учреждений </t>
    </r>
    <r>
      <rPr>
        <sz val="10"/>
        <color indexed="10"/>
        <rFont val="Arial"/>
        <family val="2"/>
        <charset val="204"/>
      </rPr>
      <t>(родплата)</t>
    </r>
  </si>
  <si>
    <t>Поступление нефинансовых активов, всего:</t>
  </si>
  <si>
    <t>Увеличение стоимости основных средств, всего:</t>
  </si>
  <si>
    <t>Приобретение автоматизированных рабочих мест, транспортно-коммуникационного оборудования, серверного, периферийного и т.п.оборудования</t>
  </si>
  <si>
    <r>
      <t xml:space="preserve">Прочие расходы по увеличению стоимости основных средств </t>
    </r>
    <r>
      <rPr>
        <sz val="10"/>
        <color indexed="10"/>
        <rFont val="Arial"/>
        <family val="2"/>
        <charset val="204"/>
      </rPr>
      <t>(субвенция)</t>
    </r>
  </si>
  <si>
    <t>Прочие расходы по увеличению стоимости основных средств</t>
  </si>
  <si>
    <t>Увеличение стоимости материальных запасов, всего:</t>
  </si>
  <si>
    <t>Прочие расходы по увеличению стоимости строит.материалов</t>
  </si>
  <si>
    <t>П344099</t>
  </si>
  <si>
    <t>Закупка мягкого инвентаря, одежды,  обмундирования</t>
  </si>
  <si>
    <t>Закупка материалов, используемых в процессе обучения (субвенция)</t>
  </si>
  <si>
    <t>Приобретение канцелярских и хозяственных товаров</t>
  </si>
  <si>
    <t>Прочие расходы по увеличение стоимости мат.запасов</t>
  </si>
  <si>
    <r>
      <t>Прочие расходы по увеличение стоимости мат.запасов</t>
    </r>
    <r>
      <rPr>
        <sz val="10"/>
        <color indexed="40"/>
        <rFont val="Arial"/>
        <family val="2"/>
        <charset val="204"/>
      </rPr>
      <t xml:space="preserve"> </t>
    </r>
    <r>
      <rPr>
        <sz val="10"/>
        <color indexed="10"/>
        <rFont val="Arial"/>
        <family val="2"/>
        <charset val="204"/>
      </rPr>
      <t>(род.плата)</t>
    </r>
  </si>
  <si>
    <t>Прочие расходы по увеличение стоимости мат.запасов (замена песка)</t>
  </si>
  <si>
    <t>Прочие расходы по увеличение стоимости мат.запасов (песко-соляная смесь)</t>
  </si>
  <si>
    <r>
      <t>Прочие расходы по увеличение стоимости мат.запасов</t>
    </r>
    <r>
      <rPr>
        <sz val="10"/>
        <color indexed="40"/>
        <rFont val="Arial"/>
        <family val="2"/>
        <charset val="204"/>
      </rPr>
      <t xml:space="preserve"> </t>
    </r>
  </si>
  <si>
    <t>ИТОГО РАСХОДОВ:</t>
  </si>
  <si>
    <t>в т.ч.субвенция</t>
  </si>
  <si>
    <t>в т.ч.субсидия</t>
  </si>
  <si>
    <t>в т.ч.мун.бюджет</t>
  </si>
  <si>
    <t>в т.ч.родплата</t>
  </si>
  <si>
    <t>Прочие расходы мун.бюджет</t>
  </si>
  <si>
    <t>контр.проч.мун.</t>
  </si>
  <si>
    <t>субвенция</t>
  </si>
  <si>
    <t>субсидия</t>
  </si>
  <si>
    <t>мун.бюджет</t>
  </si>
  <si>
    <t>родплата</t>
  </si>
  <si>
    <t>ассигнования (разница между лимитами 340099)</t>
  </si>
  <si>
    <t>недостаток ФОТ в расч.потреность</t>
  </si>
  <si>
    <t>недостаток ФОТ</t>
  </si>
  <si>
    <t>ОХРАНА</t>
  </si>
  <si>
    <t>ВСЕГО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</si>
</sst>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8" x14ac:knownFonts="1">
    <font>
      <sz val="12"/>
      <color indexed="8"/>
      <name val="Times New Roman"/>
      <family val="2"/>
    </font>
    <font>
      <sz val="10"/>
      <color indexed="8"/>
      <name val="Tahoma"/>
      <family val="2"/>
    </font>
    <font>
      <sz val="10"/>
      <name val="Arial"/>
      <family val="2"/>
    </font>
    <font>
      <sz val="12"/>
      <color indexed="8"/>
      <name val="Times New Roman"/>
      <family val="2"/>
    </font>
    <font>
      <sz val="11"/>
      <color rgb="FF9C0006"/>
      <name val="Calibri"/>
      <family val="2"/>
    </font>
    <font>
      <i/>
      <sz val="11"/>
      <color rgb="FF7F7F7F"/>
      <name val="Calibri"/>
      <family val="2"/>
    </font>
    <font>
      <sz val="11"/>
      <color rgb="FFFA7D00"/>
      <name val="Calibri"/>
      <family val="2"/>
    </font>
    <font>
      <sz val="11"/>
      <color rgb="FFFF0000"/>
      <name val="Calibri"/>
      <family val="2"/>
    </font>
    <font>
      <sz val="11"/>
      <color rgb="FF006100"/>
      <name val="Calibri"/>
      <family val="2"/>
    </font>
    <font>
      <sz val="8"/>
      <color theme="1"/>
      <name val="Tahoma"/>
      <family val="2"/>
    </font>
    <font>
      <b/>
      <sz val="8"/>
      <color theme="1"/>
      <name val="Tahoma"/>
      <family val="2"/>
    </font>
    <font>
      <i/>
      <sz val="8"/>
      <color theme="1"/>
      <name val="Tahoma"/>
      <family val="2"/>
    </font>
    <font>
      <b/>
      <sz val="10"/>
      <name val="Arial"/>
      <family val="2"/>
      <charset val="204"/>
    </font>
    <font>
      <sz val="10"/>
      <name val="Arial"/>
      <family val="2"/>
      <charset val="204"/>
    </font>
    <font>
      <sz val="10"/>
      <color indexed="10"/>
      <name val="Arial"/>
      <family val="2"/>
      <charset val="204"/>
    </font>
    <font>
      <sz val="10"/>
      <color indexed="36"/>
      <name val="Arial"/>
      <family val="2"/>
      <charset val="204"/>
    </font>
    <font>
      <sz val="10"/>
      <color indexed="40"/>
      <name val="Arial"/>
      <family val="2"/>
      <charset val="204"/>
    </font>
    <font>
      <sz val="10"/>
      <color indexed="63"/>
      <name val="Arial"/>
      <family val="2"/>
      <charset val="204"/>
    </font>
  </fonts>
  <fills count="1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FFCC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FF000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9">
    <xf numFmtId="0" fontId="0" fillId="0" borderId="0"/>
    <xf numFmtId="0" fontId="1" fillId="0" borderId="1">
      <alignment vertical="center" wrapText="1"/>
    </xf>
    <xf numFmtId="0" fontId="2" fillId="0" borderId="0"/>
    <xf numFmtId="0" fontId="4" fillId="3" borderId="0"/>
    <xf numFmtId="0" fontId="5" fillId="0" borderId="0"/>
    <xf numFmtId="0" fontId="3" fillId="4" borderId="17"/>
    <xf numFmtId="0" fontId="6" fillId="0" borderId="16"/>
    <xf numFmtId="0" fontId="7" fillId="0" borderId="0"/>
    <xf numFmtId="0" fontId="8" fillId="2" borderId="0"/>
  </cellStyleXfs>
  <cellXfs count="175">
    <xf numFmtId="0" fontId="0" fillId="0" borderId="0" xfId="0" applyNumberFormat="1" applyFont="1" applyFill="1" applyBorder="1" applyProtection="1"/>
    <xf numFmtId="4" fontId="9" fillId="0" borderId="1" xfId="0" applyNumberFormat="1" applyFont="1" applyFill="1" applyBorder="1" applyAlignment="1" applyProtection="1">
      <alignment horizontal="center"/>
    </xf>
    <xf numFmtId="0" fontId="9" fillId="0" borderId="0" xfId="0" applyNumberFormat="1" applyFont="1" applyFill="1" applyBorder="1" applyAlignment="1" applyProtection="1">
      <alignment horizontal="left"/>
    </xf>
    <xf numFmtId="4" fontId="11" fillId="0" borderId="1" xfId="0" applyNumberFormat="1" applyFont="1" applyFill="1" applyBorder="1" applyAlignment="1" applyProtection="1">
      <alignment horizontal="center" wrapText="1"/>
    </xf>
    <xf numFmtId="4" fontId="9" fillId="0" borderId="1" xfId="0" applyNumberFormat="1" applyFont="1" applyFill="1" applyBorder="1" applyAlignment="1" applyProtection="1">
      <alignment horizontal="right"/>
    </xf>
    <xf numFmtId="4" fontId="9" fillId="0" borderId="1" xfId="0" applyNumberFormat="1" applyFont="1" applyFill="1" applyBorder="1" applyProtection="1"/>
    <xf numFmtId="0" fontId="9" fillId="0" borderId="1" xfId="0" applyNumberFormat="1" applyFont="1" applyFill="1" applyBorder="1" applyAlignment="1" applyProtection="1">
      <alignment horizontal="left" vertical="center"/>
    </xf>
    <xf numFmtId="0" fontId="9" fillId="0" borderId="1" xfId="0" applyNumberFormat="1" applyFont="1" applyFill="1" applyBorder="1" applyAlignment="1" applyProtection="1">
      <alignment horizontal="left"/>
    </xf>
    <xf numFmtId="0" fontId="9" fillId="5" borderId="1" xfId="0" applyNumberFormat="1" applyFont="1" applyFill="1" applyBorder="1" applyAlignment="1" applyProtection="1">
      <alignment horizontal="left" vertical="center"/>
    </xf>
    <xf numFmtId="0" fontId="9" fillId="0" borderId="0" xfId="0" applyNumberFormat="1" applyFont="1" applyFill="1" applyBorder="1" applyAlignment="1" applyProtection="1">
      <alignment horizontal="center" vertical="top"/>
    </xf>
    <xf numFmtId="0" fontId="9" fillId="0" borderId="0" xfId="0" applyNumberFormat="1" applyFont="1" applyFill="1" applyBorder="1" applyProtection="1"/>
    <xf numFmtId="0" fontId="10" fillId="0" borderId="1" xfId="0" applyNumberFormat="1" applyFont="1" applyFill="1" applyBorder="1" applyAlignment="1" applyProtection="1">
      <alignment horizontal="center" vertical="top"/>
    </xf>
    <xf numFmtId="0" fontId="10" fillId="0" borderId="1" xfId="0" applyNumberFormat="1" applyFont="1" applyFill="1" applyBorder="1" applyAlignment="1" applyProtection="1">
      <alignment horizontal="center" vertical="top" wrapText="1"/>
    </xf>
    <xf numFmtId="0" fontId="9" fillId="0" borderId="1" xfId="0" applyNumberFormat="1" applyFont="1" applyFill="1" applyBorder="1" applyAlignment="1" applyProtection="1">
      <alignment horizontal="center" vertical="top" wrapText="1"/>
    </xf>
    <xf numFmtId="49" fontId="10" fillId="0" borderId="1" xfId="0" applyNumberFormat="1" applyFont="1" applyFill="1" applyBorder="1" applyAlignment="1" applyProtection="1">
      <alignment horizontal="center" vertical="top" wrapText="1"/>
    </xf>
    <xf numFmtId="0" fontId="10" fillId="0" borderId="1" xfId="0" applyNumberFormat="1" applyFont="1" applyFill="1" applyBorder="1" applyAlignment="1" applyProtection="1">
      <alignment horizontal="center" vertical="center" wrapText="1"/>
    </xf>
    <xf numFmtId="49" fontId="9" fillId="0" borderId="1" xfId="0" applyNumberFormat="1" applyFont="1" applyFill="1" applyBorder="1" applyAlignment="1" applyProtection="1">
      <alignment horizontal="center" vertical="top" wrapText="1"/>
    </xf>
    <xf numFmtId="49" fontId="9" fillId="0" borderId="5" xfId="0" applyNumberFormat="1" applyFont="1" applyFill="1" applyBorder="1" applyAlignment="1" applyProtection="1">
      <alignment horizontal="center" vertical="top" wrapText="1"/>
    </xf>
    <xf numFmtId="49" fontId="10" fillId="0" borderId="1" xfId="0" applyNumberFormat="1" applyFont="1" applyFill="1" applyBorder="1" applyAlignment="1" applyProtection="1">
      <alignment horizontal="left" vertical="top" wrapText="1"/>
    </xf>
    <xf numFmtId="0" fontId="10" fillId="0" borderId="1" xfId="0" applyNumberFormat="1" applyFont="1" applyFill="1" applyBorder="1" applyAlignment="1" applyProtection="1">
      <alignment horizontal="left" vertical="top" wrapText="1"/>
    </xf>
    <xf numFmtId="0" fontId="9" fillId="0" borderId="1" xfId="0" applyNumberFormat="1" applyFont="1" applyFill="1" applyBorder="1" applyAlignment="1" applyProtection="1">
      <alignment horizontal="center" vertical="center" wrapText="1"/>
    </xf>
    <xf numFmtId="0" fontId="9" fillId="0" borderId="5" xfId="0" applyNumberFormat="1" applyFont="1" applyFill="1" applyBorder="1" applyAlignment="1" applyProtection="1">
      <alignment horizontal="center" vertical="center" wrapText="1"/>
    </xf>
    <xf numFmtId="0" fontId="9" fillId="0" borderId="0" xfId="0" applyNumberFormat="1" applyFont="1" applyFill="1" applyBorder="1" applyProtection="1"/>
    <xf numFmtId="49" fontId="9" fillId="0" borderId="1" xfId="0" applyNumberFormat="1" applyFont="1" applyFill="1" applyBorder="1" applyAlignment="1" applyProtection="1">
      <alignment horizontal="left" vertical="top" wrapText="1"/>
    </xf>
    <xf numFmtId="0" fontId="9" fillId="0" borderId="1" xfId="0" applyNumberFormat="1" applyFont="1" applyFill="1" applyBorder="1" applyAlignment="1" applyProtection="1">
      <alignment horizontal="left" vertical="center" wrapText="1"/>
    </xf>
    <xf numFmtId="0" fontId="9" fillId="0" borderId="0" xfId="0" applyNumberFormat="1" applyFont="1" applyFill="1" applyBorder="1" applyAlignment="1" applyProtection="1">
      <alignment vertical="center"/>
    </xf>
    <xf numFmtId="4" fontId="10" fillId="0" borderId="1" xfId="0" applyNumberFormat="1" applyFont="1" applyFill="1" applyBorder="1" applyAlignment="1" applyProtection="1">
      <alignment horizontal="left"/>
    </xf>
    <xf numFmtId="4" fontId="9" fillId="0" borderId="1" xfId="0" applyNumberFormat="1" applyFont="1" applyFill="1" applyBorder="1" applyAlignment="1" applyProtection="1">
      <alignment horizontal="center" vertical="center"/>
    </xf>
    <xf numFmtId="4" fontId="9" fillId="0" borderId="1" xfId="0" applyNumberFormat="1" applyFont="1" applyFill="1" applyBorder="1" applyAlignment="1" applyProtection="1">
      <alignment horizontal="center" wrapText="1"/>
    </xf>
    <xf numFmtId="0" fontId="10" fillId="0" borderId="0" xfId="0" applyNumberFormat="1" applyFont="1" applyFill="1" applyBorder="1" applyProtection="1"/>
    <xf numFmtId="49" fontId="11" fillId="0" borderId="1" xfId="0" applyNumberFormat="1" applyFont="1" applyFill="1" applyBorder="1" applyAlignment="1" applyProtection="1">
      <alignment horizontal="left" vertical="top" wrapText="1"/>
    </xf>
    <xf numFmtId="4" fontId="11" fillId="0" borderId="1" xfId="0" applyNumberFormat="1" applyFont="1" applyFill="1" applyBorder="1" applyAlignment="1" applyProtection="1">
      <alignment horizontal="left"/>
    </xf>
    <xf numFmtId="4" fontId="11" fillId="0" borderId="1" xfId="0" applyNumberFormat="1" applyFont="1" applyFill="1" applyBorder="1" applyAlignment="1" applyProtection="1">
      <alignment horizontal="center"/>
    </xf>
    <xf numFmtId="4" fontId="11" fillId="0" borderId="1" xfId="0" applyNumberFormat="1" applyFont="1" applyFill="1" applyBorder="1" applyAlignment="1" applyProtection="1">
      <alignment horizontal="center" vertical="center"/>
    </xf>
    <xf numFmtId="0" fontId="11" fillId="0" borderId="0" xfId="0" applyNumberFormat="1" applyFont="1" applyFill="1" applyBorder="1" applyProtection="1"/>
    <xf numFmtId="2" fontId="11" fillId="0" borderId="1" xfId="0" applyNumberFormat="1" applyFont="1" applyFill="1" applyBorder="1" applyAlignment="1" applyProtection="1">
      <alignment horizontal="center" wrapText="1"/>
    </xf>
    <xf numFmtId="2" fontId="11" fillId="0" borderId="1" xfId="0" applyNumberFormat="1" applyFont="1" applyFill="1" applyBorder="1" applyAlignment="1" applyProtection="1">
      <alignment horizontal="center" vertical="center" wrapText="1"/>
    </xf>
    <xf numFmtId="4" fontId="11" fillId="0" borderId="1" xfId="0" applyNumberFormat="1" applyFont="1" applyFill="1" applyBorder="1" applyAlignment="1" applyProtection="1">
      <alignment horizontal="center" vertical="center" wrapText="1"/>
    </xf>
    <xf numFmtId="49" fontId="9" fillId="0" borderId="1" xfId="0" applyNumberFormat="1" applyFont="1" applyFill="1" applyBorder="1" applyAlignment="1" applyProtection="1">
      <alignment horizontal="left" wrapText="1"/>
    </xf>
    <xf numFmtId="4" fontId="9" fillId="0" borderId="1" xfId="0" applyNumberFormat="1" applyFont="1" applyFill="1" applyBorder="1" applyAlignment="1" applyProtection="1">
      <alignment horizontal="center" vertical="center" wrapText="1"/>
    </xf>
    <xf numFmtId="49" fontId="10" fillId="0" borderId="1" xfId="0" applyNumberFormat="1" applyFont="1" applyFill="1" applyBorder="1" applyAlignment="1" applyProtection="1">
      <alignment horizontal="left" wrapText="1"/>
    </xf>
    <xf numFmtId="4" fontId="9" fillId="0" borderId="1" xfId="0" applyNumberFormat="1" applyFont="1" applyFill="1" applyBorder="1" applyProtection="1"/>
    <xf numFmtId="4" fontId="9" fillId="0" borderId="0" xfId="0" applyNumberFormat="1" applyFont="1" applyFill="1" applyBorder="1" applyProtection="1"/>
    <xf numFmtId="0" fontId="9" fillId="0" borderId="1" xfId="0" applyNumberFormat="1" applyFont="1" applyFill="1" applyBorder="1" applyAlignment="1" applyProtection="1">
      <alignment horizontal="left" vertical="top" wrapText="1"/>
    </xf>
    <xf numFmtId="4" fontId="9" fillId="0" borderId="1" xfId="0" applyNumberFormat="1" applyFont="1" applyFill="1" applyBorder="1" applyAlignment="1" applyProtection="1">
      <alignment wrapText="1"/>
    </xf>
    <xf numFmtId="0" fontId="9" fillId="0" borderId="1" xfId="0" applyNumberFormat="1" applyFont="1" applyFill="1" applyBorder="1" applyAlignment="1" applyProtection="1">
      <alignment horizontal="left"/>
    </xf>
    <xf numFmtId="49" fontId="9" fillId="0" borderId="0" xfId="0" applyNumberFormat="1" applyFont="1" applyFill="1" applyBorder="1" applyAlignment="1" applyProtection="1">
      <alignment horizontal="left" vertical="top" wrapText="1"/>
    </xf>
    <xf numFmtId="0" fontId="9" fillId="0" borderId="0" xfId="0" applyNumberFormat="1" applyFont="1" applyFill="1" applyBorder="1" applyAlignment="1" applyProtection="1">
      <alignment horizontal="left"/>
    </xf>
    <xf numFmtId="0" fontId="9" fillId="0" borderId="0" xfId="0" applyNumberFormat="1" applyFont="1" applyFill="1" applyBorder="1" applyAlignment="1" applyProtection="1">
      <alignment horizontal="center" vertical="center"/>
    </xf>
    <xf numFmtId="0" fontId="9" fillId="0" borderId="0" xfId="0" applyNumberFormat="1" applyFont="1" applyFill="1" applyBorder="1" applyAlignment="1" applyProtection="1">
      <alignment horizontal="center"/>
    </xf>
    <xf numFmtId="4" fontId="9" fillId="0" borderId="0" xfId="0" applyNumberFormat="1" applyFont="1" applyFill="1" applyBorder="1" applyAlignment="1" applyProtection="1">
      <alignment horizontal="center"/>
    </xf>
    <xf numFmtId="49" fontId="9" fillId="0" borderId="0" xfId="0" applyNumberFormat="1" applyFont="1" applyFill="1" applyBorder="1" applyAlignment="1" applyProtection="1">
      <alignment horizontal="left" vertical="center" wrapText="1"/>
    </xf>
    <xf numFmtId="0" fontId="9" fillId="6" borderId="1" xfId="0" applyNumberFormat="1" applyFont="1" applyFill="1" applyBorder="1" applyAlignment="1" applyProtection="1">
      <alignment horizontal="left" vertical="center"/>
    </xf>
    <xf numFmtId="49" fontId="10" fillId="6" borderId="1" xfId="0" applyNumberFormat="1" applyFont="1" applyFill="1" applyBorder="1" applyAlignment="1" applyProtection="1">
      <alignment horizontal="left" vertical="top" wrapText="1"/>
    </xf>
    <xf numFmtId="4" fontId="10" fillId="6" borderId="1" xfId="0" applyNumberFormat="1" applyFont="1" applyFill="1" applyBorder="1" applyAlignment="1" applyProtection="1">
      <alignment horizontal="left"/>
    </xf>
    <xf numFmtId="4" fontId="9" fillId="6" borderId="1" xfId="0" applyNumberFormat="1" applyFont="1" applyFill="1" applyBorder="1" applyAlignment="1" applyProtection="1">
      <alignment horizontal="center"/>
    </xf>
    <xf numFmtId="4" fontId="9" fillId="6" borderId="1" xfId="0" applyNumberFormat="1" applyFont="1" applyFill="1" applyBorder="1" applyAlignment="1" applyProtection="1">
      <alignment horizontal="center" vertical="center"/>
    </xf>
    <xf numFmtId="4" fontId="9" fillId="6" borderId="1" xfId="0" applyNumberFormat="1" applyFont="1" applyFill="1" applyBorder="1" applyProtection="1"/>
    <xf numFmtId="4" fontId="9" fillId="6" borderId="1" xfId="0" applyNumberFormat="1" applyFont="1" applyFill="1" applyBorder="1" applyAlignment="1" applyProtection="1">
      <alignment horizontal="center" wrapText="1"/>
    </xf>
    <xf numFmtId="4" fontId="9" fillId="6" borderId="1" xfId="0" applyNumberFormat="1" applyFont="1" applyFill="1" applyBorder="1" applyAlignment="1" applyProtection="1">
      <alignment horizontal="right"/>
    </xf>
    <xf numFmtId="4" fontId="9" fillId="6" borderId="1" xfId="0" applyNumberFormat="1" applyFont="1" applyFill="1" applyBorder="1" applyAlignment="1" applyProtection="1">
      <alignment horizontal="center" vertical="center" wrapText="1"/>
    </xf>
    <xf numFmtId="4" fontId="11" fillId="6" borderId="1" xfId="0" applyNumberFormat="1" applyFont="1" applyFill="1" applyBorder="1" applyAlignment="1" applyProtection="1">
      <alignment horizontal="center" wrapText="1"/>
    </xf>
    <xf numFmtId="0" fontId="13" fillId="0" borderId="0" xfId="0" applyFont="1" applyFill="1" applyAlignment="1" applyProtection="1">
      <alignment vertical="top"/>
      <protection locked="0"/>
    </xf>
    <xf numFmtId="3" fontId="12" fillId="0" borderId="1" xfId="0" applyNumberFormat="1" applyFont="1" applyFill="1" applyBorder="1" applyAlignment="1">
      <alignment horizontal="center" vertical="top" wrapText="1"/>
    </xf>
    <xf numFmtId="1" fontId="12" fillId="0" borderId="1" xfId="0" applyNumberFormat="1" applyFont="1" applyFill="1" applyBorder="1" applyAlignment="1">
      <alignment horizontal="center" vertical="top"/>
    </xf>
    <xf numFmtId="3" fontId="13" fillId="0" borderId="0" xfId="0" applyNumberFormat="1" applyFont="1" applyFill="1" applyAlignment="1">
      <alignment vertical="top"/>
    </xf>
    <xf numFmtId="4" fontId="13" fillId="0" borderId="1" xfId="0" applyNumberFormat="1" applyFont="1" applyFill="1" applyBorder="1" applyAlignment="1">
      <alignment vertical="top" wrapText="1"/>
    </xf>
    <xf numFmtId="3" fontId="12" fillId="0" borderId="1" xfId="0" applyNumberFormat="1" applyFont="1" applyFill="1" applyBorder="1" applyAlignment="1">
      <alignment horizontal="center" vertical="center" wrapText="1"/>
    </xf>
    <xf numFmtId="3" fontId="12" fillId="8" borderId="1" xfId="0" applyNumberFormat="1" applyFont="1" applyFill="1" applyBorder="1" applyAlignment="1">
      <alignment horizontal="left" vertical="center" wrapText="1"/>
    </xf>
    <xf numFmtId="3" fontId="12" fillId="8" borderId="1" xfId="0" applyNumberFormat="1" applyFont="1" applyFill="1" applyBorder="1" applyAlignment="1">
      <alignment horizontal="center" vertical="top" wrapText="1"/>
    </xf>
    <xf numFmtId="3" fontId="12" fillId="8" borderId="1" xfId="0" applyNumberFormat="1" applyFont="1" applyFill="1" applyBorder="1" applyAlignment="1">
      <alignment horizontal="left" vertical="top" wrapText="1"/>
    </xf>
    <xf numFmtId="4" fontId="12" fillId="8" borderId="1" xfId="0" applyNumberFormat="1" applyFont="1" applyFill="1" applyBorder="1" applyAlignment="1">
      <alignment vertical="top"/>
    </xf>
    <xf numFmtId="3" fontId="12" fillId="8" borderId="0" xfId="0" applyNumberFormat="1" applyFont="1" applyFill="1" applyAlignment="1">
      <alignment vertical="top"/>
    </xf>
    <xf numFmtId="3" fontId="13" fillId="9" borderId="1" xfId="0" applyNumberFormat="1" applyFont="1" applyFill="1" applyBorder="1" applyAlignment="1">
      <alignment horizontal="left" vertical="center" wrapText="1"/>
    </xf>
    <xf numFmtId="3" fontId="12" fillId="9" borderId="1" xfId="0" applyNumberFormat="1" applyFont="1" applyFill="1" applyBorder="1" applyAlignment="1">
      <alignment horizontal="center" vertical="top" wrapText="1"/>
    </xf>
    <xf numFmtId="3" fontId="12" fillId="9" borderId="1" xfId="0" applyNumberFormat="1" applyFont="1" applyFill="1" applyBorder="1" applyAlignment="1">
      <alignment horizontal="left" vertical="top" wrapText="1"/>
    </xf>
    <xf numFmtId="4" fontId="13" fillId="9" borderId="1" xfId="0" applyNumberFormat="1" applyFont="1" applyFill="1" applyBorder="1" applyAlignment="1">
      <alignment horizontal="center" vertical="top" wrapText="1"/>
    </xf>
    <xf numFmtId="3" fontId="13" fillId="9" borderId="0" xfId="0" applyNumberFormat="1" applyFont="1" applyFill="1" applyAlignment="1">
      <alignment vertical="top"/>
    </xf>
    <xf numFmtId="3" fontId="13" fillId="0" borderId="1" xfId="0" applyNumberFormat="1" applyFont="1" applyFill="1" applyBorder="1" applyAlignment="1">
      <alignment horizontal="left" vertical="center" wrapText="1"/>
    </xf>
    <xf numFmtId="3" fontId="13" fillId="0" borderId="1" xfId="0" applyNumberFormat="1" applyFont="1" applyFill="1" applyBorder="1" applyAlignment="1">
      <alignment horizontal="left" vertical="top" wrapText="1"/>
    </xf>
    <xf numFmtId="4" fontId="13" fillId="0" borderId="1" xfId="0" applyNumberFormat="1" applyFont="1" applyFill="1" applyBorder="1" applyAlignment="1">
      <alignment horizontal="center" vertical="top" wrapText="1"/>
    </xf>
    <xf numFmtId="4" fontId="13" fillId="8" borderId="1" xfId="0" applyNumberFormat="1" applyFont="1" applyFill="1" applyBorder="1" applyAlignment="1">
      <alignment horizontal="center" vertical="top" wrapText="1"/>
    </xf>
    <xf numFmtId="4" fontId="12" fillId="8" borderId="1" xfId="0" applyNumberFormat="1" applyFont="1" applyFill="1" applyBorder="1" applyAlignment="1">
      <alignment horizontal="center" vertical="top" wrapText="1"/>
    </xf>
    <xf numFmtId="3" fontId="13" fillId="8" borderId="0" xfId="0" applyNumberFormat="1" applyFont="1" applyFill="1" applyAlignment="1">
      <alignment vertical="top"/>
    </xf>
    <xf numFmtId="3" fontId="13" fillId="0" borderId="1" xfId="0" applyNumberFormat="1" applyFont="1" applyFill="1" applyBorder="1" applyAlignment="1">
      <alignment horizontal="center" vertical="top" wrapText="1"/>
    </xf>
    <xf numFmtId="1" fontId="13" fillId="0" borderId="1" xfId="0" applyNumberFormat="1" applyFont="1" applyFill="1" applyBorder="1" applyAlignment="1">
      <alignment horizontal="center" vertical="top" wrapText="1"/>
    </xf>
    <xf numFmtId="4" fontId="12" fillId="7" borderId="1" xfId="0" applyNumberFormat="1" applyFont="1" applyFill="1" applyBorder="1" applyAlignment="1">
      <alignment horizontal="center" vertical="top" wrapText="1"/>
    </xf>
    <xf numFmtId="3" fontId="13" fillId="7" borderId="1" xfId="0" applyNumberFormat="1" applyFont="1" applyFill="1" applyBorder="1" applyAlignment="1">
      <alignment horizontal="left" vertical="center" wrapText="1"/>
    </xf>
    <xf numFmtId="3" fontId="13" fillId="7" borderId="1" xfId="0" applyNumberFormat="1" applyFont="1" applyFill="1" applyBorder="1" applyAlignment="1">
      <alignment horizontal="center" vertical="top" wrapText="1"/>
    </xf>
    <xf numFmtId="3" fontId="13" fillId="7" borderId="1" xfId="0" applyNumberFormat="1" applyFont="1" applyFill="1" applyBorder="1" applyAlignment="1">
      <alignment horizontal="left" vertical="top" wrapText="1"/>
    </xf>
    <xf numFmtId="4" fontId="13" fillId="7" borderId="1" xfId="0" applyNumberFormat="1" applyFont="1" applyFill="1" applyBorder="1" applyAlignment="1">
      <alignment horizontal="center" vertical="top" wrapText="1"/>
    </xf>
    <xf numFmtId="4" fontId="13" fillId="7" borderId="6" xfId="0" applyNumberFormat="1" applyFont="1" applyFill="1" applyBorder="1" applyAlignment="1">
      <alignment horizontal="center" vertical="top" wrapText="1"/>
    </xf>
    <xf numFmtId="3" fontId="13" fillId="7" borderId="0" xfId="0" applyNumberFormat="1" applyFont="1" applyFill="1" applyAlignment="1">
      <alignment vertical="top"/>
    </xf>
    <xf numFmtId="3" fontId="13" fillId="10" borderId="1" xfId="0" applyNumberFormat="1" applyFont="1" applyFill="1" applyBorder="1" applyAlignment="1">
      <alignment horizontal="left" vertical="center" wrapText="1"/>
    </xf>
    <xf numFmtId="3" fontId="13" fillId="10" borderId="1" xfId="0" applyNumberFormat="1" applyFont="1" applyFill="1" applyBorder="1" applyAlignment="1">
      <alignment horizontal="center" vertical="top" wrapText="1"/>
    </xf>
    <xf numFmtId="3" fontId="13" fillId="10" borderId="1" xfId="0" applyNumberFormat="1" applyFont="1" applyFill="1" applyBorder="1" applyAlignment="1">
      <alignment horizontal="left" vertical="top" wrapText="1"/>
    </xf>
    <xf numFmtId="4" fontId="13" fillId="10" borderId="1" xfId="0" applyNumberFormat="1" applyFont="1" applyFill="1" applyBorder="1" applyAlignment="1">
      <alignment horizontal="center" vertical="top" wrapText="1"/>
    </xf>
    <xf numFmtId="3" fontId="13" fillId="10" borderId="0" xfId="0" applyNumberFormat="1" applyFont="1" applyFill="1" applyAlignment="1">
      <alignment vertical="top"/>
    </xf>
    <xf numFmtId="0" fontId="17" fillId="0" borderId="1" xfId="0" applyFont="1" applyFill="1" applyBorder="1" applyAlignment="1">
      <alignment wrapText="1"/>
    </xf>
    <xf numFmtId="3" fontId="13" fillId="11" borderId="1" xfId="0" applyNumberFormat="1" applyFont="1" applyFill="1" applyBorder="1" applyAlignment="1">
      <alignment horizontal="center" vertical="top" wrapText="1"/>
    </xf>
    <xf numFmtId="0" fontId="13" fillId="0" borderId="1" xfId="0" applyFont="1" applyFill="1" applyBorder="1" applyAlignment="1" applyProtection="1">
      <alignment horizontal="left" vertical="center" wrapText="1"/>
      <protection locked="0"/>
    </xf>
    <xf numFmtId="0" fontId="13" fillId="0" borderId="1" xfId="0" applyFont="1" applyFill="1" applyBorder="1" applyAlignment="1" applyProtection="1">
      <alignment horizontal="center" vertical="top" wrapText="1"/>
      <protection locked="0"/>
    </xf>
    <xf numFmtId="2" fontId="13" fillId="0" borderId="1" xfId="0" applyNumberFormat="1" applyFont="1" applyFill="1" applyBorder="1" applyAlignment="1">
      <alignment horizontal="left" vertical="top" wrapText="1"/>
    </xf>
    <xf numFmtId="4" fontId="13" fillId="0" borderId="1" xfId="0" applyNumberFormat="1" applyFont="1" applyFill="1" applyBorder="1" applyAlignment="1">
      <alignment horizontal="center" vertical="top"/>
    </xf>
    <xf numFmtId="4" fontId="13" fillId="0" borderId="1" xfId="0" applyNumberFormat="1" applyFont="1" applyFill="1" applyBorder="1" applyAlignment="1">
      <alignment vertical="top"/>
    </xf>
    <xf numFmtId="0" fontId="13" fillId="0" borderId="1" xfId="0" applyFont="1" applyFill="1" applyBorder="1" applyAlignment="1" applyProtection="1">
      <alignment horizontal="left" vertical="top" wrapText="1"/>
      <protection locked="0"/>
    </xf>
    <xf numFmtId="0" fontId="12" fillId="12" borderId="1" xfId="0" applyFont="1" applyFill="1" applyBorder="1" applyAlignment="1" applyProtection="1">
      <alignment horizontal="center" vertical="top" wrapText="1"/>
      <protection locked="0"/>
    </xf>
    <xf numFmtId="4" fontId="13" fillId="12" borderId="1" xfId="0" applyNumberFormat="1" applyFont="1" applyFill="1" applyBorder="1" applyAlignment="1">
      <alignment horizontal="center" vertical="top" wrapText="1"/>
    </xf>
    <xf numFmtId="3" fontId="12" fillId="0" borderId="0" xfId="0" applyNumberFormat="1" applyFont="1" applyFill="1" applyAlignment="1">
      <alignment vertical="top"/>
    </xf>
    <xf numFmtId="3" fontId="13" fillId="12" borderId="1" xfId="0" applyNumberFormat="1" applyFont="1" applyFill="1" applyBorder="1" applyAlignment="1">
      <alignment horizontal="left" vertical="center" wrapText="1"/>
    </xf>
    <xf numFmtId="2" fontId="13" fillId="0" borderId="0" xfId="0" applyNumberFormat="1" applyFont="1" applyFill="1" applyAlignment="1">
      <alignment horizontal="center" vertical="top"/>
    </xf>
    <xf numFmtId="3" fontId="13" fillId="0" borderId="0" xfId="0" applyNumberFormat="1" applyFont="1" applyFill="1" applyBorder="1" applyAlignment="1">
      <alignment horizontal="left" vertical="center" wrapText="1"/>
    </xf>
    <xf numFmtId="3" fontId="13" fillId="0" borderId="0" xfId="0" applyNumberFormat="1" applyFont="1" applyFill="1" applyBorder="1" applyAlignment="1">
      <alignment horizontal="center" vertical="top" wrapText="1"/>
    </xf>
    <xf numFmtId="3" fontId="13" fillId="0" borderId="0" xfId="0" applyNumberFormat="1" applyFont="1" applyFill="1" applyBorder="1" applyAlignment="1">
      <alignment horizontal="left" vertical="top" wrapText="1"/>
    </xf>
    <xf numFmtId="4" fontId="13" fillId="0" borderId="0" xfId="0" applyNumberFormat="1" applyFont="1" applyFill="1" applyBorder="1" applyAlignment="1">
      <alignment horizontal="center" vertical="top"/>
    </xf>
    <xf numFmtId="3" fontId="13" fillId="13" borderId="0" xfId="0" applyNumberFormat="1" applyFont="1" applyFill="1" applyAlignment="1">
      <alignment horizontal="left" vertical="center" wrapText="1"/>
    </xf>
    <xf numFmtId="3" fontId="13" fillId="0" borderId="0" xfId="0" applyNumberFormat="1" applyFont="1" applyFill="1" applyAlignment="1">
      <alignment horizontal="center" vertical="top" wrapText="1"/>
    </xf>
    <xf numFmtId="3" fontId="13" fillId="0" borderId="0" xfId="0" applyNumberFormat="1" applyFont="1" applyFill="1" applyAlignment="1">
      <alignment horizontal="left" vertical="top" wrapText="1"/>
    </xf>
    <xf numFmtId="3" fontId="13" fillId="0" borderId="0" xfId="0" applyNumberFormat="1" applyFont="1" applyFill="1" applyAlignment="1">
      <alignment horizontal="left" vertical="center" wrapText="1"/>
    </xf>
    <xf numFmtId="3" fontId="13" fillId="14" borderId="0" xfId="0" applyNumberFormat="1" applyFont="1" applyFill="1" applyAlignment="1">
      <alignment horizontal="left" vertical="center" wrapText="1"/>
    </xf>
    <xf numFmtId="1" fontId="13" fillId="0" borderId="0" xfId="0" applyNumberFormat="1" applyFont="1" applyFill="1" applyBorder="1" applyAlignment="1">
      <alignment vertical="top"/>
    </xf>
    <xf numFmtId="3" fontId="12" fillId="7" borderId="1" xfId="0" applyNumberFormat="1" applyFont="1" applyFill="1" applyBorder="1" applyAlignment="1">
      <alignment horizontal="center" vertical="top" wrapText="1"/>
    </xf>
    <xf numFmtId="1" fontId="13" fillId="0" borderId="0" xfId="0" applyNumberFormat="1" applyFont="1" applyFill="1" applyAlignment="1">
      <alignment vertical="top"/>
    </xf>
    <xf numFmtId="3" fontId="12" fillId="0" borderId="1" xfId="0" applyNumberFormat="1" applyFont="1" applyFill="1" applyBorder="1" applyAlignment="1">
      <alignment horizontal="left" vertical="center" wrapText="1"/>
    </xf>
    <xf numFmtId="3" fontId="12" fillId="0" borderId="1" xfId="0" applyNumberFormat="1" applyFont="1" applyFill="1" applyBorder="1" applyAlignment="1">
      <alignment horizontal="left" vertical="top" wrapText="1"/>
    </xf>
    <xf numFmtId="4" fontId="12" fillId="0" borderId="6" xfId="0" applyNumberFormat="1" applyFont="1" applyFill="1" applyBorder="1" applyAlignment="1">
      <alignment horizontal="center" vertical="top" wrapText="1"/>
    </xf>
    <xf numFmtId="2" fontId="13" fillId="0" borderId="0" xfId="0" applyNumberFormat="1" applyFont="1" applyFill="1" applyAlignment="1">
      <alignment horizontal="left" vertical="center" wrapText="1"/>
    </xf>
    <xf numFmtId="2" fontId="13" fillId="0" borderId="0" xfId="0" applyNumberFormat="1" applyFont="1" applyFill="1" applyAlignment="1">
      <alignment horizontal="center" vertical="top" wrapText="1"/>
    </xf>
    <xf numFmtId="2" fontId="13" fillId="0" borderId="0" xfId="0" applyNumberFormat="1" applyFont="1" applyFill="1" applyAlignment="1">
      <alignment horizontal="left" vertical="top" wrapText="1"/>
    </xf>
    <xf numFmtId="2" fontId="13" fillId="0" borderId="0" xfId="0" applyNumberFormat="1" applyFont="1" applyFill="1" applyAlignment="1">
      <alignment vertical="top"/>
    </xf>
    <xf numFmtId="49" fontId="13" fillId="0" borderId="1" xfId="0" applyNumberFormat="1" applyFont="1" applyFill="1" applyBorder="1" applyAlignment="1">
      <alignment horizontal="left" vertical="top" wrapText="1"/>
    </xf>
    <xf numFmtId="0" fontId="9" fillId="0" borderId="0" xfId="0" applyNumberFormat="1" applyFont="1" applyFill="1" applyBorder="1" applyAlignment="1" applyProtection="1">
      <alignment horizontal="left"/>
    </xf>
    <xf numFmtId="49" fontId="9" fillId="0" borderId="0" xfId="0" applyNumberFormat="1" applyFont="1" applyFill="1" applyBorder="1" applyAlignment="1" applyProtection="1">
      <alignment horizontal="center" vertical="center" wrapText="1"/>
    </xf>
    <xf numFmtId="49" fontId="9" fillId="0" borderId="13" xfId="0" applyNumberFormat="1" applyFont="1" applyFill="1" applyBorder="1" applyAlignment="1" applyProtection="1">
      <alignment horizontal="left" vertical="center" wrapText="1"/>
    </xf>
    <xf numFmtId="49" fontId="9" fillId="0" borderId="5" xfId="0" applyNumberFormat="1" applyFont="1" applyFill="1" applyBorder="1" applyAlignment="1" applyProtection="1">
      <alignment horizontal="center" vertical="top" wrapText="1"/>
    </xf>
    <xf numFmtId="49" fontId="9" fillId="0" borderId="6" xfId="0" applyNumberFormat="1" applyFont="1" applyFill="1" applyBorder="1" applyAlignment="1" applyProtection="1">
      <alignment horizontal="center" vertical="top" wrapText="1"/>
    </xf>
    <xf numFmtId="49" fontId="9" fillId="0" borderId="7" xfId="0" applyNumberFormat="1" applyFont="1" applyFill="1" applyBorder="1" applyAlignment="1" applyProtection="1">
      <alignment horizontal="center" vertical="top" wrapText="1"/>
    </xf>
    <xf numFmtId="0" fontId="9" fillId="0" borderId="5" xfId="0" applyNumberFormat="1" applyFont="1" applyFill="1" applyBorder="1" applyAlignment="1" applyProtection="1">
      <alignment vertical="center" wrapText="1"/>
    </xf>
    <xf numFmtId="0" fontId="9" fillId="0" borderId="6" xfId="0" applyNumberFormat="1" applyFont="1" applyFill="1" applyBorder="1" applyAlignment="1" applyProtection="1">
      <alignment vertical="center" wrapText="1"/>
    </xf>
    <xf numFmtId="0" fontId="9" fillId="0" borderId="7" xfId="0" applyNumberFormat="1" applyFont="1" applyFill="1" applyBorder="1" applyAlignment="1" applyProtection="1">
      <alignment vertical="center" wrapText="1"/>
    </xf>
    <xf numFmtId="0" fontId="10" fillId="0" borderId="10" xfId="0" applyNumberFormat="1" applyFont="1" applyFill="1" applyBorder="1" applyAlignment="1" applyProtection="1">
      <alignment horizontal="center" vertical="top" wrapText="1"/>
    </xf>
    <xf numFmtId="0" fontId="10" fillId="0" borderId="11" xfId="0" applyNumberFormat="1" applyFont="1" applyFill="1" applyBorder="1" applyAlignment="1" applyProtection="1">
      <alignment horizontal="center" vertical="top" wrapText="1"/>
    </xf>
    <xf numFmtId="0" fontId="10" fillId="0" borderId="15" xfId="0" applyNumberFormat="1" applyFont="1" applyFill="1" applyBorder="1" applyAlignment="1" applyProtection="1">
      <alignment horizontal="center" vertical="top" wrapText="1"/>
    </xf>
    <xf numFmtId="0" fontId="10" fillId="0" borderId="1" xfId="0" applyNumberFormat="1" applyFont="1" applyFill="1" applyBorder="1" applyAlignment="1" applyProtection="1">
      <alignment horizontal="center" vertical="top" wrapText="1"/>
    </xf>
    <xf numFmtId="0" fontId="10" fillId="0" borderId="5" xfId="0" applyNumberFormat="1" applyFont="1" applyFill="1" applyBorder="1" applyAlignment="1" applyProtection="1">
      <alignment horizontal="center" vertical="top" wrapText="1"/>
    </xf>
    <xf numFmtId="0" fontId="10" fillId="0" borderId="7" xfId="0" applyNumberFormat="1" applyFont="1" applyFill="1" applyBorder="1" applyAlignment="1" applyProtection="1">
      <alignment horizontal="center" vertical="top" wrapText="1"/>
    </xf>
    <xf numFmtId="0" fontId="9" fillId="0" borderId="5" xfId="0" applyNumberFormat="1" applyFont="1" applyFill="1" applyBorder="1" applyAlignment="1" applyProtection="1">
      <alignment horizontal="center" vertical="top"/>
    </xf>
    <xf numFmtId="0" fontId="9" fillId="0" borderId="6" xfId="0" applyNumberFormat="1" applyFont="1" applyFill="1" applyBorder="1" applyAlignment="1" applyProtection="1">
      <alignment horizontal="center" vertical="top"/>
    </xf>
    <xf numFmtId="0" fontId="9" fillId="0" borderId="7" xfId="0" applyNumberFormat="1" applyFont="1" applyFill="1" applyBorder="1" applyAlignment="1" applyProtection="1">
      <alignment horizontal="center" vertical="top"/>
    </xf>
    <xf numFmtId="0" fontId="9" fillId="0" borderId="1" xfId="0" applyNumberFormat="1" applyFont="1" applyFill="1" applyBorder="1" applyAlignment="1" applyProtection="1">
      <alignment horizontal="center" vertical="top"/>
    </xf>
    <xf numFmtId="0" fontId="9" fillId="0" borderId="2" xfId="0" applyNumberFormat="1" applyFont="1" applyFill="1" applyBorder="1" applyAlignment="1" applyProtection="1">
      <alignment horizontal="center" vertical="top" wrapText="1"/>
    </xf>
    <xf numFmtId="0" fontId="9" fillId="0" borderId="4" xfId="0" applyNumberFormat="1" applyFont="1" applyFill="1" applyBorder="1" applyAlignment="1" applyProtection="1">
      <alignment horizontal="center" vertical="top" wrapText="1"/>
    </xf>
    <xf numFmtId="0" fontId="9" fillId="0" borderId="8" xfId="0" applyNumberFormat="1" applyFont="1" applyFill="1" applyBorder="1" applyAlignment="1" applyProtection="1">
      <alignment horizontal="center" vertical="top" wrapText="1"/>
    </xf>
    <xf numFmtId="0" fontId="9" fillId="0" borderId="9" xfId="0" applyNumberFormat="1" applyFont="1" applyFill="1" applyBorder="1" applyAlignment="1" applyProtection="1">
      <alignment horizontal="center" vertical="top" wrapText="1"/>
    </xf>
    <xf numFmtId="0" fontId="9" fillId="0" borderId="12" xfId="0" applyNumberFormat="1" applyFont="1" applyFill="1" applyBorder="1" applyAlignment="1" applyProtection="1">
      <alignment horizontal="center" vertical="top" wrapText="1"/>
    </xf>
    <xf numFmtId="0" fontId="9" fillId="0" borderId="14" xfId="0" applyNumberFormat="1" applyFont="1" applyFill="1" applyBorder="1" applyAlignment="1" applyProtection="1">
      <alignment horizontal="center" vertical="top" wrapText="1"/>
    </xf>
    <xf numFmtId="0" fontId="9" fillId="0" borderId="1" xfId="0" applyNumberFormat="1" applyFont="1" applyFill="1" applyBorder="1" applyAlignment="1" applyProtection="1">
      <alignment horizontal="center" vertical="top" wrapText="1"/>
    </xf>
    <xf numFmtId="0" fontId="9" fillId="0" borderId="10" xfId="0" applyNumberFormat="1" applyFont="1" applyFill="1" applyBorder="1" applyAlignment="1" applyProtection="1">
      <alignment horizontal="center" vertical="top" wrapText="1"/>
    </xf>
    <xf numFmtId="0" fontId="9" fillId="0" borderId="11" xfId="0" applyNumberFormat="1" applyFont="1" applyFill="1" applyBorder="1" applyAlignment="1" applyProtection="1">
      <alignment horizontal="center" vertical="top" wrapText="1"/>
    </xf>
    <xf numFmtId="0" fontId="9" fillId="0" borderId="15" xfId="0" applyNumberFormat="1" applyFont="1" applyFill="1" applyBorder="1" applyAlignment="1" applyProtection="1">
      <alignment horizontal="center" vertical="top" wrapText="1"/>
    </xf>
    <xf numFmtId="0" fontId="10" fillId="0" borderId="1" xfId="0" applyNumberFormat="1" applyFont="1" applyFill="1" applyBorder="1" applyAlignment="1" applyProtection="1">
      <alignment horizontal="center" vertical="top"/>
    </xf>
    <xf numFmtId="0" fontId="9" fillId="0" borderId="1" xfId="0" applyNumberFormat="1" applyFont="1" applyFill="1" applyBorder="1" applyAlignment="1" applyProtection="1">
      <alignment horizontal="left" wrapText="1"/>
    </xf>
    <xf numFmtId="49" fontId="10" fillId="0" borderId="1" xfId="0" applyNumberFormat="1" applyFont="1" applyFill="1" applyBorder="1" applyAlignment="1" applyProtection="1">
      <alignment horizontal="center" vertical="top" wrapText="1"/>
    </xf>
    <xf numFmtId="0" fontId="10" fillId="0" borderId="2" xfId="0" applyNumberFormat="1" applyFont="1" applyFill="1" applyBorder="1" applyAlignment="1" applyProtection="1">
      <alignment horizontal="center" vertical="center" wrapText="1"/>
    </xf>
    <xf numFmtId="0" fontId="10" fillId="0" borderId="3" xfId="0" applyNumberFormat="1" applyFont="1" applyFill="1" applyBorder="1" applyAlignment="1" applyProtection="1">
      <alignment horizontal="center" vertical="center" wrapText="1"/>
    </xf>
    <xf numFmtId="0" fontId="10" fillId="0" borderId="4" xfId="0" applyNumberFormat="1" applyFont="1" applyFill="1" applyBorder="1" applyAlignment="1" applyProtection="1">
      <alignment horizontal="center" vertical="center" wrapText="1"/>
    </xf>
    <xf numFmtId="0" fontId="10" fillId="0" borderId="8" xfId="0" applyNumberFormat="1" applyFont="1" applyFill="1" applyBorder="1" applyAlignment="1" applyProtection="1">
      <alignment horizontal="center" vertical="center" wrapText="1"/>
    </xf>
    <xf numFmtId="0" fontId="10" fillId="0" borderId="0" xfId="0" applyNumberFormat="1" applyFont="1" applyFill="1" applyBorder="1" applyAlignment="1" applyProtection="1">
      <alignment horizontal="center" vertical="center" wrapText="1"/>
    </xf>
    <xf numFmtId="0" fontId="10" fillId="0" borderId="9" xfId="0" applyNumberFormat="1" applyFont="1" applyFill="1" applyBorder="1" applyAlignment="1" applyProtection="1">
      <alignment horizontal="center" vertical="center" wrapText="1"/>
    </xf>
    <xf numFmtId="0" fontId="10" fillId="0" borderId="12" xfId="0" applyNumberFormat="1" applyFont="1" applyFill="1" applyBorder="1" applyAlignment="1" applyProtection="1">
      <alignment horizontal="center" vertical="center" wrapText="1"/>
    </xf>
    <xf numFmtId="0" fontId="10" fillId="0" borderId="13" xfId="0" applyNumberFormat="1" applyFont="1" applyFill="1" applyBorder="1" applyAlignment="1" applyProtection="1">
      <alignment horizontal="center" vertical="center" wrapText="1"/>
    </xf>
    <xf numFmtId="0" fontId="10" fillId="0" borderId="14" xfId="0" applyNumberFormat="1" applyFont="1" applyFill="1" applyBorder="1" applyAlignment="1" applyProtection="1">
      <alignment horizontal="center" vertical="center" wrapText="1"/>
    </xf>
    <xf numFmtId="3" fontId="12" fillId="7" borderId="12" xfId="0" applyNumberFormat="1" applyFont="1" applyFill="1" applyBorder="1" applyAlignment="1">
      <alignment horizontal="center" vertical="top" wrapText="1"/>
    </xf>
    <xf numFmtId="3" fontId="12" fillId="7" borderId="13" xfId="0" applyNumberFormat="1" applyFont="1" applyFill="1" applyBorder="1" applyAlignment="1">
      <alignment horizontal="center" vertical="top" wrapText="1"/>
    </xf>
    <xf numFmtId="3" fontId="12" fillId="0" borderId="1" xfId="0" applyNumberFormat="1" applyFont="1" applyFill="1" applyBorder="1" applyAlignment="1">
      <alignment horizontal="center" vertical="center" wrapText="1"/>
    </xf>
  </cellXfs>
  <cellStyles count="9">
    <cellStyle name="dataCell" xfId="1"/>
    <cellStyle name="Обычный" xfId="0" builtinId="0"/>
    <cellStyle name="Обычный 2" xfId="2"/>
    <cellStyle name="Плохой 2" xfId="3"/>
    <cellStyle name="Пояснение 2" xfId="4"/>
    <cellStyle name="Примечание 2" xfId="5"/>
    <cellStyle name="Связанная ячейка 2" xfId="6"/>
    <cellStyle name="Текст предупреждения 2" xfId="7"/>
    <cellStyle name="Хороший 2" xfId="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indexed="11"/>
  </sheetPr>
  <dimension ref="A1:AE116"/>
  <sheetViews>
    <sheetView showFormulas="1" showZeros="0" zoomScale="73" zoomScaleNormal="73" workbookViewId="0">
      <pane xSplit="4" ySplit="16" topLeftCell="F17" activePane="bottomRight" state="frozen"/>
      <selection pane="topRight"/>
      <selection pane="bottomLeft"/>
      <selection pane="bottomRight" activeCell="K18" sqref="K18"/>
    </sheetView>
  </sheetViews>
  <sheetFormatPr defaultColWidth="9" defaultRowHeight="10.5" x14ac:dyDescent="0.15"/>
  <cols>
    <col min="1" max="1" width="2.25" style="2" customWidth="1"/>
    <col min="2" max="2" width="15" style="46" customWidth="1"/>
    <col min="3" max="3" width="4" style="51" customWidth="1"/>
    <col min="4" max="4" width="5.125" style="47" customWidth="1"/>
    <col min="5" max="5" width="5.125" style="22" customWidth="1"/>
    <col min="6" max="6" width="5.125" style="48" customWidth="1"/>
    <col min="7" max="7" width="5.125" style="22" customWidth="1"/>
    <col min="8" max="8" width="5.125" style="48" customWidth="1"/>
    <col min="9" max="9" width="5.125" style="49" customWidth="1"/>
    <col min="10" max="29" width="5.125" style="22" customWidth="1"/>
    <col min="30" max="30" width="11.125" style="22" customWidth="1"/>
    <col min="31" max="34" width="9" style="22" customWidth="1"/>
    <col min="35" max="16384" width="9" style="22"/>
  </cols>
  <sheetData>
    <row r="1" spans="1:31" x14ac:dyDescent="0.15">
      <c r="A1" s="47"/>
      <c r="C1" s="132" t="s">
        <v>220</v>
      </c>
      <c r="D1" s="132"/>
      <c r="E1" s="132"/>
      <c r="F1" s="132"/>
      <c r="G1" s="132"/>
      <c r="H1" s="132"/>
      <c r="I1" s="132"/>
    </row>
    <row r="2" spans="1:31" x14ac:dyDescent="0.15">
      <c r="A2" s="47"/>
      <c r="C2" s="133" t="s">
        <v>221</v>
      </c>
      <c r="D2" s="133"/>
      <c r="E2" s="133"/>
      <c r="F2" s="133"/>
      <c r="G2" s="133"/>
      <c r="H2" s="133"/>
      <c r="I2" s="133"/>
      <c r="J2" s="133"/>
      <c r="K2" s="133"/>
      <c r="L2" s="133"/>
    </row>
    <row r="3" spans="1:31" x14ac:dyDescent="0.15">
      <c r="A3" s="47"/>
    </row>
    <row r="4" spans="1:31" x14ac:dyDescent="0.15">
      <c r="A4" s="47"/>
    </row>
    <row r="5" spans="1:31" s="10" customFormat="1" ht="10.5" customHeight="1" x14ac:dyDescent="0.15">
      <c r="A5" s="161" t="s">
        <v>0</v>
      </c>
      <c r="B5" s="162"/>
      <c r="C5" s="143" t="s">
        <v>1</v>
      </c>
      <c r="D5" s="163" t="s">
        <v>2</v>
      </c>
      <c r="E5" s="164"/>
      <c r="F5" s="164"/>
      <c r="G5" s="165"/>
      <c r="H5" s="143" t="s">
        <v>3</v>
      </c>
      <c r="I5" s="143" t="s">
        <v>4</v>
      </c>
      <c r="J5" s="146" t="s">
        <v>5</v>
      </c>
      <c r="K5" s="147"/>
      <c r="L5" s="147"/>
      <c r="M5" s="147"/>
      <c r="N5" s="147"/>
      <c r="O5" s="147"/>
      <c r="P5" s="147"/>
      <c r="Q5" s="147"/>
      <c r="R5" s="147"/>
      <c r="S5" s="147"/>
      <c r="T5" s="147"/>
      <c r="U5" s="147"/>
      <c r="V5" s="147"/>
      <c r="W5" s="147"/>
      <c r="X5" s="147"/>
      <c r="Y5" s="147"/>
      <c r="Z5" s="147"/>
      <c r="AA5" s="147"/>
      <c r="AB5" s="148"/>
      <c r="AC5" s="143" t="s">
        <v>6</v>
      </c>
      <c r="AD5" s="9"/>
      <c r="AE5" s="9"/>
    </row>
    <row r="6" spans="1:31" s="9" customFormat="1" ht="9" customHeight="1" x14ac:dyDescent="0.25">
      <c r="A6" s="161"/>
      <c r="B6" s="162"/>
      <c r="C6" s="143"/>
      <c r="D6" s="166"/>
      <c r="E6" s="167"/>
      <c r="F6" s="167"/>
      <c r="G6" s="168"/>
      <c r="H6" s="143"/>
      <c r="I6" s="143"/>
      <c r="J6" s="156" t="s">
        <v>7</v>
      </c>
      <c r="K6" s="157" t="s">
        <v>8</v>
      </c>
      <c r="L6" s="156" t="s">
        <v>9</v>
      </c>
      <c r="M6" s="156" t="s">
        <v>10</v>
      </c>
      <c r="N6" s="160" t="s">
        <v>11</v>
      </c>
      <c r="O6" s="160"/>
      <c r="P6" s="160"/>
      <c r="Q6" s="160"/>
      <c r="R6" s="160"/>
      <c r="S6" s="160"/>
      <c r="T6" s="160"/>
      <c r="U6" s="160"/>
      <c r="V6" s="160"/>
      <c r="W6" s="160"/>
      <c r="X6" s="160"/>
      <c r="Y6" s="160"/>
      <c r="Z6" s="160"/>
      <c r="AA6" s="160"/>
      <c r="AB6" s="11"/>
      <c r="AC6" s="143"/>
    </row>
    <row r="7" spans="1:31" s="9" customFormat="1" x14ac:dyDescent="0.25">
      <c r="A7" s="161"/>
      <c r="B7" s="162"/>
      <c r="C7" s="143"/>
      <c r="D7" s="166"/>
      <c r="E7" s="167"/>
      <c r="F7" s="167"/>
      <c r="G7" s="168"/>
      <c r="H7" s="143"/>
      <c r="I7" s="143"/>
      <c r="J7" s="156"/>
      <c r="K7" s="158"/>
      <c r="L7" s="156"/>
      <c r="M7" s="156"/>
      <c r="N7" s="149" t="s">
        <v>12</v>
      </c>
      <c r="O7" s="149"/>
      <c r="P7" s="149"/>
      <c r="Q7" s="149"/>
      <c r="R7" s="149"/>
      <c r="S7" s="149"/>
      <c r="T7" s="149"/>
      <c r="U7" s="149"/>
      <c r="V7" s="149"/>
      <c r="W7" s="143" t="s">
        <v>13</v>
      </c>
      <c r="X7" s="144" t="s">
        <v>14</v>
      </c>
      <c r="Y7" s="145"/>
      <c r="Z7" s="143" t="s">
        <v>15</v>
      </c>
      <c r="AA7" s="143" t="s">
        <v>16</v>
      </c>
      <c r="AB7" s="140" t="s">
        <v>17</v>
      </c>
      <c r="AC7" s="143"/>
    </row>
    <row r="8" spans="1:31" s="9" customFormat="1" ht="10.5" customHeight="1" x14ac:dyDescent="0.25">
      <c r="A8" s="161"/>
      <c r="B8" s="162"/>
      <c r="C8" s="143"/>
      <c r="D8" s="169"/>
      <c r="E8" s="170"/>
      <c r="F8" s="170"/>
      <c r="G8" s="171"/>
      <c r="H8" s="143"/>
      <c r="I8" s="143"/>
      <c r="J8" s="156"/>
      <c r="K8" s="158"/>
      <c r="L8" s="156"/>
      <c r="M8" s="156"/>
      <c r="N8" s="143" t="s">
        <v>18</v>
      </c>
      <c r="O8" s="149" t="s">
        <v>19</v>
      </c>
      <c r="P8" s="149"/>
      <c r="Q8" s="149"/>
      <c r="R8" s="149"/>
      <c r="S8" s="149"/>
      <c r="T8" s="149"/>
      <c r="U8" s="149"/>
      <c r="V8" s="149"/>
      <c r="W8" s="143"/>
      <c r="X8" s="140" t="s">
        <v>20</v>
      </c>
      <c r="Y8" s="140" t="s">
        <v>21</v>
      </c>
      <c r="Z8" s="143"/>
      <c r="AA8" s="143"/>
      <c r="AB8" s="141"/>
      <c r="AC8" s="143"/>
    </row>
    <row r="9" spans="1:31" s="9" customFormat="1" ht="13.5" customHeight="1" x14ac:dyDescent="0.25">
      <c r="A9" s="161"/>
      <c r="B9" s="162"/>
      <c r="C9" s="143"/>
      <c r="D9" s="150" t="s">
        <v>22</v>
      </c>
      <c r="E9" s="151"/>
      <c r="F9" s="150" t="s">
        <v>23</v>
      </c>
      <c r="G9" s="151"/>
      <c r="H9" s="143"/>
      <c r="I9" s="143"/>
      <c r="J9" s="156"/>
      <c r="K9" s="158"/>
      <c r="L9" s="156"/>
      <c r="M9" s="156"/>
      <c r="N9" s="143"/>
      <c r="O9" s="149"/>
      <c r="P9" s="149"/>
      <c r="Q9" s="149"/>
      <c r="R9" s="149"/>
      <c r="S9" s="149"/>
      <c r="T9" s="149"/>
      <c r="U9" s="149"/>
      <c r="V9" s="149"/>
      <c r="W9" s="143"/>
      <c r="X9" s="141"/>
      <c r="Y9" s="141"/>
      <c r="Z9" s="143"/>
      <c r="AA9" s="143"/>
      <c r="AB9" s="141"/>
      <c r="AC9" s="143"/>
    </row>
    <row r="10" spans="1:31" s="9" customFormat="1" ht="13.5" customHeight="1" x14ac:dyDescent="0.25">
      <c r="A10" s="161"/>
      <c r="B10" s="162"/>
      <c r="C10" s="143"/>
      <c r="D10" s="152"/>
      <c r="E10" s="153"/>
      <c r="F10" s="152"/>
      <c r="G10" s="153"/>
      <c r="H10" s="143"/>
      <c r="I10" s="143"/>
      <c r="J10" s="156"/>
      <c r="K10" s="158"/>
      <c r="L10" s="156"/>
      <c r="M10" s="156"/>
      <c r="N10" s="143"/>
      <c r="O10" s="143" t="s">
        <v>24</v>
      </c>
      <c r="P10" s="144" t="s">
        <v>14</v>
      </c>
      <c r="Q10" s="145"/>
      <c r="R10" s="140" t="s">
        <v>25</v>
      </c>
      <c r="S10" s="146" t="s">
        <v>5</v>
      </c>
      <c r="T10" s="147"/>
      <c r="U10" s="148"/>
      <c r="V10" s="143" t="s">
        <v>26</v>
      </c>
      <c r="W10" s="143"/>
      <c r="X10" s="141"/>
      <c r="Y10" s="141"/>
      <c r="Z10" s="143"/>
      <c r="AA10" s="143"/>
      <c r="AB10" s="141"/>
      <c r="AC10" s="143"/>
    </row>
    <row r="11" spans="1:31" s="9" customFormat="1" ht="22.5" customHeight="1" x14ac:dyDescent="0.25">
      <c r="A11" s="161"/>
      <c r="B11" s="162"/>
      <c r="C11" s="143"/>
      <c r="D11" s="154"/>
      <c r="E11" s="155"/>
      <c r="F11" s="154"/>
      <c r="G11" s="155"/>
      <c r="H11" s="143"/>
      <c r="I11" s="143"/>
      <c r="J11" s="156"/>
      <c r="K11" s="159"/>
      <c r="L11" s="156"/>
      <c r="M11" s="156"/>
      <c r="N11" s="143"/>
      <c r="O11" s="143"/>
      <c r="P11" s="12" t="s">
        <v>27</v>
      </c>
      <c r="Q11" s="12" t="s">
        <v>28</v>
      </c>
      <c r="R11" s="142"/>
      <c r="S11" s="13" t="s">
        <v>29</v>
      </c>
      <c r="T11" s="13" t="s">
        <v>30</v>
      </c>
      <c r="U11" s="13" t="s">
        <v>31</v>
      </c>
      <c r="V11" s="143"/>
      <c r="W11" s="143"/>
      <c r="X11" s="142"/>
      <c r="Y11" s="142"/>
      <c r="Z11" s="143"/>
      <c r="AA11" s="143"/>
      <c r="AB11" s="142"/>
      <c r="AC11" s="143"/>
    </row>
    <row r="12" spans="1:31" s="9" customFormat="1" ht="11.25" customHeight="1" x14ac:dyDescent="0.25">
      <c r="A12" s="161"/>
      <c r="B12" s="14" t="s">
        <v>32</v>
      </c>
      <c r="C12" s="12"/>
      <c r="D12" s="12"/>
      <c r="E12" s="15"/>
      <c r="F12" s="12"/>
      <c r="G12" s="15"/>
      <c r="H12" s="12"/>
      <c r="I12" s="12"/>
      <c r="J12" s="16" t="s">
        <v>33</v>
      </c>
      <c r="K12" s="16" t="s">
        <v>34</v>
      </c>
      <c r="L12" s="16" t="s">
        <v>34</v>
      </c>
      <c r="M12" s="16" t="s">
        <v>34</v>
      </c>
      <c r="N12" s="13"/>
      <c r="O12" s="134" t="s">
        <v>33</v>
      </c>
      <c r="P12" s="135"/>
      <c r="Q12" s="136"/>
      <c r="R12" s="13"/>
      <c r="S12" s="16" t="s">
        <v>34</v>
      </c>
      <c r="T12" s="16" t="s">
        <v>34</v>
      </c>
      <c r="U12" s="16" t="s">
        <v>34</v>
      </c>
      <c r="V12" s="16" t="s">
        <v>34</v>
      </c>
      <c r="W12" s="16" t="s">
        <v>34</v>
      </c>
      <c r="X12" s="16" t="s">
        <v>34</v>
      </c>
      <c r="Y12" s="16" t="s">
        <v>34</v>
      </c>
      <c r="Z12" s="16" t="s">
        <v>34</v>
      </c>
      <c r="AA12" s="16" t="s">
        <v>34</v>
      </c>
      <c r="AB12" s="17" t="s">
        <v>35</v>
      </c>
      <c r="AC12" s="13"/>
    </row>
    <row r="13" spans="1:31" s="9" customFormat="1" ht="11.25" customHeight="1" x14ac:dyDescent="0.15">
      <c r="A13" s="161"/>
      <c r="B13" s="18" t="s">
        <v>36</v>
      </c>
      <c r="C13" s="19"/>
      <c r="D13" s="12"/>
      <c r="E13" s="15"/>
      <c r="F13" s="12"/>
      <c r="G13" s="15"/>
      <c r="H13" s="12"/>
      <c r="I13" s="12"/>
      <c r="J13" s="20"/>
      <c r="K13" s="20"/>
      <c r="L13" s="20"/>
      <c r="M13" s="20"/>
      <c r="N13" s="20"/>
      <c r="O13" s="134" t="s">
        <v>37</v>
      </c>
      <c r="P13" s="135"/>
      <c r="Q13" s="136"/>
      <c r="R13" s="137">
        <v>303</v>
      </c>
      <c r="S13" s="138"/>
      <c r="T13" s="138"/>
      <c r="U13" s="139"/>
      <c r="V13" s="20">
        <v>304</v>
      </c>
      <c r="W13" s="137">
        <v>305</v>
      </c>
      <c r="X13" s="138"/>
      <c r="Y13" s="139"/>
      <c r="Z13" s="20">
        <v>305</v>
      </c>
      <c r="AA13" s="13">
        <v>308</v>
      </c>
      <c r="AB13" s="21">
        <v>308</v>
      </c>
      <c r="AC13" s="20"/>
      <c r="AD13" s="22"/>
      <c r="AE13" s="22"/>
    </row>
    <row r="14" spans="1:31" ht="42" x14ac:dyDescent="0.15">
      <c r="A14" s="7"/>
      <c r="B14" s="23" t="s">
        <v>38</v>
      </c>
      <c r="C14" s="24">
        <v>2</v>
      </c>
      <c r="D14" s="20">
        <v>3</v>
      </c>
      <c r="E14" s="20" t="s">
        <v>39</v>
      </c>
      <c r="F14" s="20">
        <v>4</v>
      </c>
      <c r="G14" s="20" t="s">
        <v>40</v>
      </c>
      <c r="H14" s="20">
        <v>5</v>
      </c>
      <c r="I14" s="20" t="s">
        <v>41</v>
      </c>
      <c r="J14" s="20" t="s">
        <v>42</v>
      </c>
      <c r="K14" s="20" t="s">
        <v>43</v>
      </c>
      <c r="L14" s="20" t="s">
        <v>44</v>
      </c>
      <c r="M14" s="20" t="s">
        <v>45</v>
      </c>
      <c r="N14" s="20" t="s">
        <v>46</v>
      </c>
      <c r="O14" s="20" t="s">
        <v>47</v>
      </c>
      <c r="P14" s="20" t="s">
        <v>48</v>
      </c>
      <c r="Q14" s="20" t="s">
        <v>49</v>
      </c>
      <c r="R14" s="20" t="s">
        <v>50</v>
      </c>
      <c r="S14" s="20" t="s">
        <v>51</v>
      </c>
      <c r="T14" s="20" t="s">
        <v>52</v>
      </c>
      <c r="U14" s="20" t="s">
        <v>53</v>
      </c>
      <c r="V14" s="20">
        <v>14</v>
      </c>
      <c r="W14" s="20" t="s">
        <v>54</v>
      </c>
      <c r="X14" s="20" t="s">
        <v>55</v>
      </c>
      <c r="Y14" s="20" t="s">
        <v>56</v>
      </c>
      <c r="Z14" s="20">
        <v>16</v>
      </c>
      <c r="AA14" s="20" t="s">
        <v>57</v>
      </c>
      <c r="AB14" s="20"/>
      <c r="AC14" s="20" t="s">
        <v>58</v>
      </c>
      <c r="AD14" s="25"/>
      <c r="AE14" s="25"/>
    </row>
    <row r="15" spans="1:31" ht="19.899999999999999" customHeight="1" x14ac:dyDescent="0.15">
      <c r="A15" s="52">
        <v>1</v>
      </c>
      <c r="B15" s="53" t="s">
        <v>59</v>
      </c>
      <c r="C15" s="54"/>
      <c r="D15" s="55" t="s">
        <v>60</v>
      </c>
      <c r="E15" s="56" t="s">
        <v>61</v>
      </c>
      <c r="F15" s="55" t="s">
        <v>60</v>
      </c>
      <c r="G15" s="56" t="s">
        <v>61</v>
      </c>
      <c r="H15" s="55" t="s">
        <v>60</v>
      </c>
      <c r="I15" s="55" t="s">
        <v>60</v>
      </c>
      <c r="J15" s="55" t="s">
        <v>60</v>
      </c>
      <c r="K15" s="55" t="s">
        <v>60</v>
      </c>
      <c r="L15" s="55" t="s">
        <v>60</v>
      </c>
      <c r="M15" s="57">
        <v>3483844.76</v>
      </c>
      <c r="N15" s="57">
        <v>28053405.16</v>
      </c>
      <c r="O15" s="58">
        <v>10575968</v>
      </c>
      <c r="P15" s="55" t="s">
        <v>60</v>
      </c>
      <c r="Q15" s="55" t="s">
        <v>60</v>
      </c>
      <c r="R15" s="58">
        <v>15231180.98</v>
      </c>
      <c r="S15" s="55" t="s">
        <v>60</v>
      </c>
      <c r="T15" s="55" t="s">
        <v>60</v>
      </c>
      <c r="U15" s="55" t="s">
        <v>60</v>
      </c>
      <c r="V15" s="58">
        <v>2246256.1800000002</v>
      </c>
      <c r="W15" s="55" t="s">
        <v>60</v>
      </c>
      <c r="X15" s="55" t="s">
        <v>60</v>
      </c>
      <c r="Y15" s="55" t="s">
        <v>60</v>
      </c>
      <c r="Z15" s="55" t="s">
        <v>60</v>
      </c>
      <c r="AA15" s="55" t="s">
        <v>60</v>
      </c>
      <c r="AB15" s="55" t="s">
        <v>60</v>
      </c>
      <c r="AC15" s="55" t="s">
        <v>60</v>
      </c>
      <c r="AD15" s="29"/>
      <c r="AE15" s="29"/>
    </row>
    <row r="16" spans="1:31" s="25" customFormat="1" ht="15" customHeight="1" x14ac:dyDescent="0.15">
      <c r="A16" s="6">
        <v>2</v>
      </c>
      <c r="B16" s="30" t="s">
        <v>62</v>
      </c>
      <c r="C16" s="31"/>
      <c r="D16" s="32" t="s">
        <v>60</v>
      </c>
      <c r="E16" s="33" t="s">
        <v>63</v>
      </c>
      <c r="F16" s="32" t="s">
        <v>60</v>
      </c>
      <c r="G16" s="33" t="s">
        <v>63</v>
      </c>
      <c r="H16" s="32" t="s">
        <v>60</v>
      </c>
      <c r="I16" s="32" t="s">
        <v>60</v>
      </c>
      <c r="J16" s="32" t="s">
        <v>60</v>
      </c>
      <c r="K16" s="32" t="s">
        <v>60</v>
      </c>
      <c r="L16" s="32" t="s">
        <v>60</v>
      </c>
      <c r="M16" s="32" t="s">
        <v>60</v>
      </c>
      <c r="N16" s="32" t="s">
        <v>60</v>
      </c>
      <c r="O16" s="32" t="s">
        <v>60</v>
      </c>
      <c r="P16" s="32" t="s">
        <v>63</v>
      </c>
      <c r="Q16" s="32" t="s">
        <v>63</v>
      </c>
      <c r="R16" s="3">
        <v>3719193.54</v>
      </c>
      <c r="S16" s="32" t="s">
        <v>60</v>
      </c>
      <c r="T16" s="32" t="s">
        <v>60</v>
      </c>
      <c r="U16" s="32" t="s">
        <v>60</v>
      </c>
      <c r="V16" s="32" t="s">
        <v>60</v>
      </c>
      <c r="W16" s="32" t="s">
        <v>60</v>
      </c>
      <c r="X16" s="32" t="s">
        <v>60</v>
      </c>
      <c r="Y16" s="32" t="s">
        <v>60</v>
      </c>
      <c r="Z16" s="32" t="s">
        <v>60</v>
      </c>
      <c r="AA16" s="32" t="s">
        <v>60</v>
      </c>
      <c r="AB16" s="32" t="s">
        <v>60</v>
      </c>
      <c r="AC16" s="1" t="s">
        <v>60</v>
      </c>
      <c r="AD16" s="34"/>
      <c r="AE16" s="34"/>
    </row>
    <row r="17" spans="1:31" s="29" customFormat="1" ht="15" customHeight="1" x14ac:dyDescent="0.15">
      <c r="A17" s="6">
        <v>3</v>
      </c>
      <c r="B17" s="18" t="s">
        <v>64</v>
      </c>
      <c r="C17" s="26"/>
      <c r="D17" s="1" t="s">
        <v>60</v>
      </c>
      <c r="E17" s="27" t="s">
        <v>61</v>
      </c>
      <c r="F17" s="1" t="s">
        <v>60</v>
      </c>
      <c r="G17" s="27" t="s">
        <v>61</v>
      </c>
      <c r="H17" s="1" t="s">
        <v>60</v>
      </c>
      <c r="I17" s="1" t="s">
        <v>60</v>
      </c>
      <c r="J17" s="1" t="s">
        <v>60</v>
      </c>
      <c r="K17" s="1" t="s">
        <v>60</v>
      </c>
      <c r="L17" s="1" t="s">
        <v>60</v>
      </c>
      <c r="M17" s="1" t="s">
        <v>63</v>
      </c>
      <c r="N17" s="1" t="s">
        <v>63</v>
      </c>
      <c r="O17" s="1" t="s">
        <v>63</v>
      </c>
      <c r="P17" s="1" t="s">
        <v>60</v>
      </c>
      <c r="Q17" s="1" t="s">
        <v>60</v>
      </c>
      <c r="R17" s="1" t="s">
        <v>63</v>
      </c>
      <c r="S17" s="1" t="s">
        <v>60</v>
      </c>
      <c r="T17" s="1" t="s">
        <v>60</v>
      </c>
      <c r="U17" s="1" t="s">
        <v>60</v>
      </c>
      <c r="V17" s="1" t="s">
        <v>63</v>
      </c>
      <c r="W17" s="1" t="s">
        <v>60</v>
      </c>
      <c r="X17" s="1" t="s">
        <v>60</v>
      </c>
      <c r="Y17" s="1" t="s">
        <v>60</v>
      </c>
      <c r="Z17" s="1" t="s">
        <v>60</v>
      </c>
      <c r="AA17" s="1" t="s">
        <v>60</v>
      </c>
      <c r="AB17" s="1" t="s">
        <v>60</v>
      </c>
      <c r="AC17" s="1" t="s">
        <v>60</v>
      </c>
    </row>
    <row r="18" spans="1:31" s="34" customFormat="1" ht="15" customHeight="1" x14ac:dyDescent="0.15">
      <c r="A18" s="6">
        <v>4</v>
      </c>
      <c r="B18" s="30" t="s">
        <v>65</v>
      </c>
      <c r="C18" s="31"/>
      <c r="D18" s="32" t="s">
        <v>60</v>
      </c>
      <c r="E18" s="33" t="s">
        <v>61</v>
      </c>
      <c r="F18" s="32" t="s">
        <v>60</v>
      </c>
      <c r="G18" s="33" t="s">
        <v>61</v>
      </c>
      <c r="H18" s="32" t="s">
        <v>60</v>
      </c>
      <c r="I18" s="32" t="s">
        <v>60</v>
      </c>
      <c r="J18" s="32" t="s">
        <v>60</v>
      </c>
      <c r="K18" s="32" t="s">
        <v>60</v>
      </c>
      <c r="L18" s="32" t="s">
        <v>60</v>
      </c>
      <c r="M18" s="32" t="s">
        <v>60</v>
      </c>
      <c r="N18" s="32" t="s">
        <v>60</v>
      </c>
      <c r="O18" s="32" t="s">
        <v>60</v>
      </c>
      <c r="P18" s="32" t="s">
        <v>60</v>
      </c>
      <c r="Q18" s="32" t="s">
        <v>60</v>
      </c>
      <c r="R18" s="32" t="s">
        <v>63</v>
      </c>
      <c r="S18" s="32" t="s">
        <v>60</v>
      </c>
      <c r="T18" s="32" t="s">
        <v>60</v>
      </c>
      <c r="U18" s="32" t="s">
        <v>60</v>
      </c>
      <c r="V18" s="32" t="s">
        <v>60</v>
      </c>
      <c r="W18" s="32" t="s">
        <v>60</v>
      </c>
      <c r="X18" s="32" t="s">
        <v>60</v>
      </c>
      <c r="Y18" s="32" t="s">
        <v>60</v>
      </c>
      <c r="Z18" s="32" t="s">
        <v>60</v>
      </c>
      <c r="AA18" s="32" t="s">
        <v>60</v>
      </c>
      <c r="AB18" s="32" t="s">
        <v>60</v>
      </c>
      <c r="AC18" s="32" t="s">
        <v>60</v>
      </c>
    </row>
    <row r="19" spans="1:31" s="29" customFormat="1" ht="15" customHeight="1" x14ac:dyDescent="0.15">
      <c r="A19" s="52">
        <v>5</v>
      </c>
      <c r="B19" s="53" t="s">
        <v>66</v>
      </c>
      <c r="C19" s="54"/>
      <c r="D19" s="59">
        <v>36552931.450000003</v>
      </c>
      <c r="E19" s="56" t="s">
        <v>61</v>
      </c>
      <c r="F19" s="59">
        <v>36788607.299999997</v>
      </c>
      <c r="G19" s="56" t="s">
        <v>61</v>
      </c>
      <c r="H19" s="55">
        <v>40580679.259999998</v>
      </c>
      <c r="I19" s="59">
        <v>40580679.259999998</v>
      </c>
      <c r="J19" s="59">
        <v>10575968</v>
      </c>
      <c r="K19" s="59">
        <v>7775095.8099999996</v>
      </c>
      <c r="L19" s="59">
        <v>18745770.690000001</v>
      </c>
      <c r="M19" s="59">
        <v>3483844.76</v>
      </c>
      <c r="N19" s="59">
        <v>28053405.16</v>
      </c>
      <c r="O19" s="55">
        <v>10575968</v>
      </c>
      <c r="P19" s="55">
        <v>9937409</v>
      </c>
      <c r="Q19" s="55">
        <v>638559</v>
      </c>
      <c r="R19" s="55">
        <v>15231180.98</v>
      </c>
      <c r="S19" s="55">
        <v>4613373.9800000004</v>
      </c>
      <c r="T19" s="55">
        <v>7133962.2400000002</v>
      </c>
      <c r="U19" s="55">
        <v>3483844.76</v>
      </c>
      <c r="V19" s="55">
        <v>2246256.1800000002</v>
      </c>
      <c r="W19" s="55">
        <v>8362568.8899999997</v>
      </c>
      <c r="X19" s="55">
        <v>3161721.83</v>
      </c>
      <c r="Y19" s="55">
        <v>5200847.0599999996</v>
      </c>
      <c r="Z19" s="55" t="s">
        <v>63</v>
      </c>
      <c r="AA19" s="55">
        <v>3551505.21</v>
      </c>
      <c r="AB19" s="55">
        <v>613200</v>
      </c>
      <c r="AC19" s="55" t="s">
        <v>63</v>
      </c>
    </row>
    <row r="20" spans="1:31" s="34" customFormat="1" ht="15" customHeight="1" x14ac:dyDescent="0.15">
      <c r="A20" s="6">
        <v>6</v>
      </c>
      <c r="B20" s="30" t="s">
        <v>67</v>
      </c>
      <c r="C20" s="31"/>
      <c r="D20" s="35">
        <v>26929179.5</v>
      </c>
      <c r="E20" s="36" t="s">
        <v>61</v>
      </c>
      <c r="F20" s="3">
        <v>27811013.43</v>
      </c>
      <c r="G20" s="36" t="s">
        <v>61</v>
      </c>
      <c r="H20" s="3">
        <v>30095221.98</v>
      </c>
      <c r="I20" s="4">
        <v>30095221.98</v>
      </c>
      <c r="J20" s="4">
        <v>10575968</v>
      </c>
      <c r="K20" s="4">
        <v>7775095.8099999996</v>
      </c>
      <c r="L20" s="4">
        <v>11560485.49</v>
      </c>
      <c r="M20" s="4">
        <v>183672.68</v>
      </c>
      <c r="N20" s="4">
        <v>21732653.09</v>
      </c>
      <c r="O20" s="3">
        <v>10575968</v>
      </c>
      <c r="P20" s="3">
        <v>9937409</v>
      </c>
      <c r="Q20" s="3">
        <v>638559</v>
      </c>
      <c r="R20" s="1">
        <v>11156685.09</v>
      </c>
      <c r="S20" s="3">
        <v>4613373.9800000004</v>
      </c>
      <c r="T20" s="3">
        <v>6359638.4299999997</v>
      </c>
      <c r="U20" s="3">
        <v>183672.68</v>
      </c>
      <c r="V20" s="3" t="s">
        <v>60</v>
      </c>
      <c r="W20" s="3">
        <v>8362568.8899999997</v>
      </c>
      <c r="X20" s="3">
        <v>3161721.83</v>
      </c>
      <c r="Y20" s="3">
        <v>5200847.0599999996</v>
      </c>
      <c r="Z20" s="3" t="s">
        <v>63</v>
      </c>
      <c r="AA20" s="3" t="s">
        <v>60</v>
      </c>
      <c r="AB20" s="3" t="s">
        <v>60</v>
      </c>
      <c r="AC20" s="1" t="s">
        <v>63</v>
      </c>
    </row>
    <row r="21" spans="1:31" s="29" customFormat="1" ht="15" customHeight="1" x14ac:dyDescent="0.15">
      <c r="A21" s="6">
        <v>7</v>
      </c>
      <c r="B21" s="30" t="s">
        <v>68</v>
      </c>
      <c r="C21" s="31"/>
      <c r="D21" s="3">
        <v>1497729.75</v>
      </c>
      <c r="E21" s="37" t="s">
        <v>61</v>
      </c>
      <c r="F21" s="3">
        <v>2347058.37</v>
      </c>
      <c r="G21" s="37" t="s">
        <v>61</v>
      </c>
      <c r="H21" s="3">
        <v>889585.63</v>
      </c>
      <c r="I21" s="4">
        <v>889585.63</v>
      </c>
      <c r="J21" s="4" t="s">
        <v>63</v>
      </c>
      <c r="K21" s="1" t="s">
        <v>60</v>
      </c>
      <c r="L21" s="4">
        <v>-2410586.4500000002</v>
      </c>
      <c r="M21" s="4">
        <v>3300172.08</v>
      </c>
      <c r="N21" s="4">
        <v>4377632.7699999996</v>
      </c>
      <c r="O21" s="3" t="s">
        <v>63</v>
      </c>
      <c r="P21" s="3" t="s">
        <v>63</v>
      </c>
      <c r="Q21" s="3" t="s">
        <v>60</v>
      </c>
      <c r="R21" s="1">
        <v>4074495.89</v>
      </c>
      <c r="S21" s="3" t="s">
        <v>60</v>
      </c>
      <c r="T21" s="3">
        <v>774323.81</v>
      </c>
      <c r="U21" s="3">
        <v>3300172.08</v>
      </c>
      <c r="V21" s="3">
        <v>303136.88</v>
      </c>
      <c r="W21" s="3" t="s">
        <v>60</v>
      </c>
      <c r="X21" s="3" t="s">
        <v>60</v>
      </c>
      <c r="Y21" s="3" t="s">
        <v>60</v>
      </c>
      <c r="Z21" s="3" t="s">
        <v>60</v>
      </c>
      <c r="AA21" s="3">
        <v>-3488047.14</v>
      </c>
      <c r="AB21" s="3" t="s">
        <v>60</v>
      </c>
      <c r="AC21" s="1" t="s">
        <v>63</v>
      </c>
      <c r="AD21" s="34"/>
      <c r="AE21" s="34"/>
    </row>
    <row r="22" spans="1:31" s="34" customFormat="1" ht="15" customHeight="1" x14ac:dyDescent="0.15">
      <c r="A22" s="8">
        <v>8</v>
      </c>
      <c r="B22" s="18" t="s">
        <v>69</v>
      </c>
      <c r="C22" s="26"/>
      <c r="D22" s="4">
        <v>12811324.189999999</v>
      </c>
      <c r="E22" s="27" t="s">
        <v>61</v>
      </c>
      <c r="F22" s="4">
        <v>12706860.439999999</v>
      </c>
      <c r="G22" s="27" t="s">
        <v>61</v>
      </c>
      <c r="H22" s="1">
        <v>13737689.83</v>
      </c>
      <c r="I22" s="1">
        <v>13737689.83</v>
      </c>
      <c r="J22" s="1">
        <v>10575968</v>
      </c>
      <c r="K22" s="1">
        <v>3161721.83</v>
      </c>
      <c r="L22" s="1" t="s">
        <v>63</v>
      </c>
      <c r="M22" s="1" t="s">
        <v>63</v>
      </c>
      <c r="N22" s="1">
        <v>10575968</v>
      </c>
      <c r="O22" s="1">
        <v>10575968</v>
      </c>
      <c r="P22" s="1">
        <v>9937409</v>
      </c>
      <c r="Q22" s="1">
        <v>638559</v>
      </c>
      <c r="R22" s="1" t="s">
        <v>63</v>
      </c>
      <c r="S22" s="1" t="s">
        <v>63</v>
      </c>
      <c r="T22" s="1" t="s">
        <v>63</v>
      </c>
      <c r="U22" s="1" t="s">
        <v>63</v>
      </c>
      <c r="V22" s="1" t="s">
        <v>60</v>
      </c>
      <c r="W22" s="1">
        <v>3161721.83</v>
      </c>
      <c r="X22" s="1">
        <v>3161721.83</v>
      </c>
      <c r="Y22" s="1" t="s">
        <v>63</v>
      </c>
      <c r="Z22" s="1" t="s">
        <v>63</v>
      </c>
      <c r="AA22" s="1" t="s">
        <v>63</v>
      </c>
      <c r="AB22" s="1" t="s">
        <v>60</v>
      </c>
      <c r="AC22" s="1" t="s">
        <v>63</v>
      </c>
      <c r="AD22" s="29"/>
      <c r="AE22" s="29"/>
    </row>
    <row r="23" spans="1:31" s="34" customFormat="1" ht="15" customHeight="1" x14ac:dyDescent="0.15">
      <c r="A23" s="6">
        <v>9</v>
      </c>
      <c r="B23" s="18" t="s">
        <v>70</v>
      </c>
      <c r="C23" s="38" t="s">
        <v>71</v>
      </c>
      <c r="D23" s="4">
        <v>9839726.7200000007</v>
      </c>
      <c r="E23" s="27" t="s">
        <v>61</v>
      </c>
      <c r="F23" s="4">
        <v>9759493.4199999999</v>
      </c>
      <c r="G23" s="27" t="s">
        <v>61</v>
      </c>
      <c r="H23" s="1">
        <v>10551221.07</v>
      </c>
      <c r="I23" s="4">
        <v>10551221.07</v>
      </c>
      <c r="J23" s="4">
        <v>8122863.2800000003</v>
      </c>
      <c r="K23" s="4">
        <v>2428357.79</v>
      </c>
      <c r="L23" s="4" t="s">
        <v>63</v>
      </c>
      <c r="M23" s="4" t="s">
        <v>63</v>
      </c>
      <c r="N23" s="4">
        <v>8122863.2800000003</v>
      </c>
      <c r="O23" s="1">
        <v>8122863.2800000003</v>
      </c>
      <c r="P23" s="1">
        <v>7632418.5800000001</v>
      </c>
      <c r="Q23" s="1">
        <v>490444.7</v>
      </c>
      <c r="R23" s="1" t="s">
        <v>63</v>
      </c>
      <c r="S23" s="1" t="s">
        <v>63</v>
      </c>
      <c r="T23" s="1" t="s">
        <v>63</v>
      </c>
      <c r="U23" s="1" t="s">
        <v>63</v>
      </c>
      <c r="V23" s="28" t="s">
        <v>60</v>
      </c>
      <c r="W23" s="3">
        <v>2428357.79</v>
      </c>
      <c r="X23" s="3">
        <v>2428357.79</v>
      </c>
      <c r="Y23" s="3" t="s">
        <v>63</v>
      </c>
      <c r="Z23" s="1" t="s">
        <v>63</v>
      </c>
      <c r="AA23" s="28" t="s">
        <v>60</v>
      </c>
      <c r="AB23" s="28" t="s">
        <v>60</v>
      </c>
      <c r="AC23" s="1" t="s">
        <v>63</v>
      </c>
      <c r="AD23" s="29"/>
      <c r="AE23" s="29"/>
    </row>
    <row r="24" spans="1:31" s="29" customFormat="1" ht="15" customHeight="1" x14ac:dyDescent="0.15">
      <c r="A24" s="6">
        <v>10</v>
      </c>
      <c r="B24" s="18" t="s">
        <v>72</v>
      </c>
      <c r="C24" s="38" t="s">
        <v>73</v>
      </c>
      <c r="D24" s="4">
        <v>2971597.47</v>
      </c>
      <c r="E24" s="27" t="s">
        <v>61</v>
      </c>
      <c r="F24" s="4">
        <v>2947367.02</v>
      </c>
      <c r="G24" s="27" t="s">
        <v>61</v>
      </c>
      <c r="H24" s="4">
        <v>3186468.76</v>
      </c>
      <c r="I24" s="4">
        <v>3186468.76</v>
      </c>
      <c r="J24" s="4">
        <v>2453104.7200000002</v>
      </c>
      <c r="K24" s="4">
        <v>733364.04</v>
      </c>
      <c r="L24" s="4" t="s">
        <v>63</v>
      </c>
      <c r="M24" s="4" t="s">
        <v>63</v>
      </c>
      <c r="N24" s="4">
        <v>2453104.7200000002</v>
      </c>
      <c r="O24" s="1">
        <v>2453104.7200000002</v>
      </c>
      <c r="P24" s="4">
        <v>2304990.42</v>
      </c>
      <c r="Q24" s="4">
        <v>148114.29999999999</v>
      </c>
      <c r="R24" s="1" t="s">
        <v>63</v>
      </c>
      <c r="S24" s="4" t="s">
        <v>63</v>
      </c>
      <c r="T24" s="4" t="s">
        <v>63</v>
      </c>
      <c r="U24" s="4" t="s">
        <v>63</v>
      </c>
      <c r="V24" s="28" t="s">
        <v>60</v>
      </c>
      <c r="W24" s="3">
        <v>733364.04</v>
      </c>
      <c r="X24" s="3">
        <v>733364.04</v>
      </c>
      <c r="Y24" s="3" t="s">
        <v>63</v>
      </c>
      <c r="Z24" s="4" t="s">
        <v>63</v>
      </c>
      <c r="AA24" s="28" t="s">
        <v>60</v>
      </c>
      <c r="AB24" s="28" t="s">
        <v>60</v>
      </c>
      <c r="AC24" s="1" t="s">
        <v>63</v>
      </c>
    </row>
    <row r="25" spans="1:31" s="29" customFormat="1" ht="15" customHeight="1" x14ac:dyDescent="0.15">
      <c r="A25" s="6">
        <v>11</v>
      </c>
      <c r="B25" s="18" t="s">
        <v>74</v>
      </c>
      <c r="C25" s="26"/>
      <c r="D25" s="4" t="s">
        <v>63</v>
      </c>
      <c r="E25" s="27" t="s">
        <v>61</v>
      </c>
      <c r="F25" s="4" t="s">
        <v>63</v>
      </c>
      <c r="G25" s="27" t="s">
        <v>61</v>
      </c>
      <c r="H25" s="4" t="s">
        <v>63</v>
      </c>
      <c r="I25" s="4" t="s">
        <v>63</v>
      </c>
      <c r="J25" s="4" t="s">
        <v>63</v>
      </c>
      <c r="K25" s="1" t="s">
        <v>60</v>
      </c>
      <c r="L25" s="4" t="s">
        <v>63</v>
      </c>
      <c r="M25" s="1" t="s">
        <v>60</v>
      </c>
      <c r="N25" s="4" t="s">
        <v>63</v>
      </c>
      <c r="O25" s="1" t="s">
        <v>63</v>
      </c>
      <c r="P25" s="1" t="s">
        <v>63</v>
      </c>
      <c r="Q25" s="1" t="s">
        <v>60</v>
      </c>
      <c r="R25" s="1" t="s">
        <v>60</v>
      </c>
      <c r="S25" s="1" t="s">
        <v>60</v>
      </c>
      <c r="T25" s="1" t="s">
        <v>60</v>
      </c>
      <c r="U25" s="1" t="s">
        <v>60</v>
      </c>
      <c r="V25" s="28" t="s">
        <v>60</v>
      </c>
      <c r="W25" s="1" t="s">
        <v>60</v>
      </c>
      <c r="X25" s="1" t="s">
        <v>60</v>
      </c>
      <c r="Y25" s="1" t="s">
        <v>60</v>
      </c>
      <c r="Z25" s="1" t="s">
        <v>60</v>
      </c>
      <c r="AA25" s="3" t="s">
        <v>63</v>
      </c>
      <c r="AB25" s="28" t="s">
        <v>60</v>
      </c>
      <c r="AC25" s="1" t="s">
        <v>63</v>
      </c>
    </row>
    <row r="26" spans="1:31" s="29" customFormat="1" ht="15" customHeight="1" x14ac:dyDescent="0.15">
      <c r="A26" s="6">
        <v>12</v>
      </c>
      <c r="B26" s="23" t="s">
        <v>75</v>
      </c>
      <c r="C26" s="38" t="s">
        <v>76</v>
      </c>
      <c r="D26" s="4" t="s">
        <v>63</v>
      </c>
      <c r="E26" s="27" t="s">
        <v>61</v>
      </c>
      <c r="F26" s="4" t="s">
        <v>63</v>
      </c>
      <c r="G26" s="27" t="s">
        <v>61</v>
      </c>
      <c r="H26" s="1" t="s">
        <v>63</v>
      </c>
      <c r="I26" s="4" t="s">
        <v>63</v>
      </c>
      <c r="J26" s="4" t="s">
        <v>63</v>
      </c>
      <c r="K26" s="1" t="s">
        <v>60</v>
      </c>
      <c r="L26" s="4" t="s">
        <v>63</v>
      </c>
      <c r="M26" s="1" t="s">
        <v>60</v>
      </c>
      <c r="N26" s="4" t="s">
        <v>63</v>
      </c>
      <c r="O26" s="28" t="s">
        <v>63</v>
      </c>
      <c r="P26" s="28" t="s">
        <v>63</v>
      </c>
      <c r="Q26" s="28" t="s">
        <v>60</v>
      </c>
      <c r="R26" s="1" t="s">
        <v>60</v>
      </c>
      <c r="S26" s="1" t="s">
        <v>60</v>
      </c>
      <c r="T26" s="1" t="s">
        <v>60</v>
      </c>
      <c r="U26" s="1" t="s">
        <v>60</v>
      </c>
      <c r="V26" s="28" t="s">
        <v>60</v>
      </c>
      <c r="W26" s="1" t="s">
        <v>60</v>
      </c>
      <c r="X26" s="1" t="s">
        <v>60</v>
      </c>
      <c r="Y26" s="1" t="s">
        <v>60</v>
      </c>
      <c r="Z26" s="1" t="s">
        <v>60</v>
      </c>
      <c r="AA26" s="3" t="s">
        <v>63</v>
      </c>
      <c r="AB26" s="28" t="s">
        <v>60</v>
      </c>
      <c r="AC26" s="1" t="s">
        <v>63</v>
      </c>
      <c r="AD26" s="22"/>
      <c r="AE26" s="22"/>
    </row>
    <row r="27" spans="1:31" s="29" customFormat="1" ht="15" customHeight="1" x14ac:dyDescent="0.15">
      <c r="A27" s="52">
        <v>13</v>
      </c>
      <c r="B27" s="53" t="s">
        <v>77</v>
      </c>
      <c r="C27" s="54"/>
      <c r="D27" s="58">
        <v>23741607.260000002</v>
      </c>
      <c r="E27" s="60" t="s">
        <v>61</v>
      </c>
      <c r="F27" s="58">
        <v>24081746.859999999</v>
      </c>
      <c r="G27" s="60" t="s">
        <v>61</v>
      </c>
      <c r="H27" s="58">
        <v>26842989.43</v>
      </c>
      <c r="I27" s="58">
        <v>26842989.43</v>
      </c>
      <c r="J27" s="58" t="s">
        <v>63</v>
      </c>
      <c r="K27" s="58">
        <v>4613373.9800000004</v>
      </c>
      <c r="L27" s="58">
        <v>18745770.690000001</v>
      </c>
      <c r="M27" s="58">
        <v>3483844.76</v>
      </c>
      <c r="N27" s="58">
        <v>17477437.16</v>
      </c>
      <c r="O27" s="58" t="s">
        <v>63</v>
      </c>
      <c r="P27" s="58" t="s">
        <v>63</v>
      </c>
      <c r="Q27" s="58" t="s">
        <v>60</v>
      </c>
      <c r="R27" s="58">
        <v>15231180.98</v>
      </c>
      <c r="S27" s="58">
        <v>4613373.9800000004</v>
      </c>
      <c r="T27" s="58">
        <v>7133962.2400000002</v>
      </c>
      <c r="U27" s="58">
        <v>3483844.76</v>
      </c>
      <c r="V27" s="58">
        <v>2246256.1800000002</v>
      </c>
      <c r="W27" s="58">
        <v>5200847.0599999996</v>
      </c>
      <c r="X27" s="58" t="s">
        <v>63</v>
      </c>
      <c r="Y27" s="58">
        <v>5200847.0599999996</v>
      </c>
      <c r="Z27" s="58" t="s">
        <v>63</v>
      </c>
      <c r="AA27" s="58">
        <v>3551505.21</v>
      </c>
      <c r="AB27" s="58">
        <v>613200</v>
      </c>
      <c r="AC27" s="58" t="s">
        <v>63</v>
      </c>
    </row>
    <row r="28" spans="1:31" ht="15" customHeight="1" x14ac:dyDescent="0.15">
      <c r="A28" s="52">
        <v>14</v>
      </c>
      <c r="B28" s="53" t="s">
        <v>78</v>
      </c>
      <c r="C28" s="54"/>
      <c r="D28" s="58">
        <v>14117855.310000001</v>
      </c>
      <c r="E28" s="60" t="s">
        <v>61</v>
      </c>
      <c r="F28" s="58">
        <v>15104152.99</v>
      </c>
      <c r="G28" s="60" t="s">
        <v>61</v>
      </c>
      <c r="H28" s="58">
        <v>16357532.15</v>
      </c>
      <c r="I28" s="58">
        <v>16357532.15</v>
      </c>
      <c r="J28" s="58" t="s">
        <v>63</v>
      </c>
      <c r="K28" s="58">
        <v>4613373.9800000004</v>
      </c>
      <c r="L28" s="58">
        <v>11560485.49</v>
      </c>
      <c r="M28" s="58">
        <v>183672.68</v>
      </c>
      <c r="N28" s="58">
        <v>11156685.09</v>
      </c>
      <c r="O28" s="58" t="s">
        <v>63</v>
      </c>
      <c r="P28" s="58" t="s">
        <v>63</v>
      </c>
      <c r="Q28" s="58" t="s">
        <v>60</v>
      </c>
      <c r="R28" s="58">
        <v>11156685.09</v>
      </c>
      <c r="S28" s="58">
        <v>4613373.9800000004</v>
      </c>
      <c r="T28" s="58">
        <v>6359638.4299999997</v>
      </c>
      <c r="U28" s="58">
        <v>183672.68</v>
      </c>
      <c r="V28" s="58" t="s">
        <v>60</v>
      </c>
      <c r="W28" s="58">
        <v>5200847.0599999996</v>
      </c>
      <c r="X28" s="58" t="s">
        <v>63</v>
      </c>
      <c r="Y28" s="58">
        <v>5200847.0599999996</v>
      </c>
      <c r="Z28" s="58" t="s">
        <v>63</v>
      </c>
      <c r="AA28" s="58" t="s">
        <v>60</v>
      </c>
      <c r="AB28" s="55" t="s">
        <v>60</v>
      </c>
      <c r="AC28" s="58" t="s">
        <v>63</v>
      </c>
      <c r="AD28" s="29"/>
      <c r="AE28" s="29"/>
    </row>
    <row r="29" spans="1:31" s="29" customFormat="1" ht="15" customHeight="1" x14ac:dyDescent="0.15">
      <c r="A29" s="6">
        <v>15</v>
      </c>
      <c r="B29" s="18" t="s">
        <v>79</v>
      </c>
      <c r="C29" s="38" t="s">
        <v>80</v>
      </c>
      <c r="D29" s="4">
        <v>10843206.84</v>
      </c>
      <c r="E29" s="27" t="s">
        <v>61</v>
      </c>
      <c r="F29" s="4">
        <v>11582175.869999999</v>
      </c>
      <c r="G29" s="27" t="s">
        <v>61</v>
      </c>
      <c r="H29" s="4">
        <v>12563388.75</v>
      </c>
      <c r="I29" s="4">
        <v>12563388.75</v>
      </c>
      <c r="J29" s="1" t="s">
        <v>63</v>
      </c>
      <c r="K29" s="1">
        <v>3543297.98</v>
      </c>
      <c r="L29" s="4">
        <v>8879021.1300000008</v>
      </c>
      <c r="M29" s="4">
        <v>141069.64000000001</v>
      </c>
      <c r="N29" s="4">
        <v>8568882.5500000007</v>
      </c>
      <c r="O29" s="1" t="s">
        <v>63</v>
      </c>
      <c r="P29" s="1" t="s">
        <v>63</v>
      </c>
      <c r="Q29" s="1" t="s">
        <v>60</v>
      </c>
      <c r="R29" s="1">
        <v>8568882.5500000007</v>
      </c>
      <c r="S29" s="1">
        <v>3543297.98</v>
      </c>
      <c r="T29" s="1">
        <v>4884514.93</v>
      </c>
      <c r="U29" s="1">
        <v>141069.64000000001</v>
      </c>
      <c r="V29" s="28" t="s">
        <v>60</v>
      </c>
      <c r="W29" s="3">
        <v>3994506.2</v>
      </c>
      <c r="X29" s="3" t="s">
        <v>63</v>
      </c>
      <c r="Y29" s="3">
        <v>3994506.2</v>
      </c>
      <c r="Z29" s="1" t="s">
        <v>63</v>
      </c>
      <c r="AA29" s="28" t="s">
        <v>60</v>
      </c>
      <c r="AB29" s="1" t="s">
        <v>60</v>
      </c>
      <c r="AC29" s="1" t="s">
        <v>63</v>
      </c>
    </row>
    <row r="30" spans="1:31" s="29" customFormat="1" ht="15" customHeight="1" x14ac:dyDescent="0.15">
      <c r="A30" s="6">
        <v>16</v>
      </c>
      <c r="B30" s="18" t="s">
        <v>81</v>
      </c>
      <c r="C30" s="38" t="s">
        <v>82</v>
      </c>
      <c r="D30" s="1">
        <v>3274648.47</v>
      </c>
      <c r="E30" s="27" t="s">
        <v>61</v>
      </c>
      <c r="F30" s="1">
        <v>3521977.12</v>
      </c>
      <c r="G30" s="27" t="s">
        <v>61</v>
      </c>
      <c r="H30" s="1">
        <v>3794143.4</v>
      </c>
      <c r="I30" s="4">
        <v>3794143.4</v>
      </c>
      <c r="J30" s="1" t="s">
        <v>63</v>
      </c>
      <c r="K30" s="1">
        <v>1070076</v>
      </c>
      <c r="L30" s="4">
        <v>2681464.36</v>
      </c>
      <c r="M30" s="4">
        <v>42603.040000000001</v>
      </c>
      <c r="N30" s="4">
        <v>2587802.54</v>
      </c>
      <c r="O30" s="1" t="s">
        <v>63</v>
      </c>
      <c r="P30" s="1" t="s">
        <v>63</v>
      </c>
      <c r="Q30" s="1" t="s">
        <v>60</v>
      </c>
      <c r="R30" s="1">
        <v>2587802.54</v>
      </c>
      <c r="S30" s="1">
        <v>1070076</v>
      </c>
      <c r="T30" s="1">
        <v>1475123.5</v>
      </c>
      <c r="U30" s="1">
        <v>42603.040000000001</v>
      </c>
      <c r="V30" s="28" t="s">
        <v>60</v>
      </c>
      <c r="W30" s="3">
        <v>1206340.8600000001</v>
      </c>
      <c r="X30" s="3" t="s">
        <v>63</v>
      </c>
      <c r="Y30" s="3">
        <v>1206340.8600000001</v>
      </c>
      <c r="Z30" s="1" t="s">
        <v>63</v>
      </c>
      <c r="AA30" s="28" t="s">
        <v>60</v>
      </c>
      <c r="AB30" s="1" t="s">
        <v>60</v>
      </c>
      <c r="AC30" s="1" t="s">
        <v>63</v>
      </c>
    </row>
    <row r="31" spans="1:31" s="29" customFormat="1" ht="15" customHeight="1" x14ac:dyDescent="0.15">
      <c r="A31" s="52">
        <v>17</v>
      </c>
      <c r="B31" s="53" t="s">
        <v>83</v>
      </c>
      <c r="C31" s="54"/>
      <c r="D31" s="58">
        <v>3212565.7</v>
      </c>
      <c r="E31" s="60" t="s">
        <v>61</v>
      </c>
      <c r="F31" s="58">
        <v>1748026.7</v>
      </c>
      <c r="G31" s="60" t="s">
        <v>61</v>
      </c>
      <c r="H31" s="58">
        <v>4787358.1900000004</v>
      </c>
      <c r="I31" s="58">
        <v>4787358.1900000004</v>
      </c>
      <c r="J31" s="58" t="s">
        <v>60</v>
      </c>
      <c r="K31" s="58" t="s">
        <v>60</v>
      </c>
      <c r="L31" s="58">
        <v>4787358.1900000004</v>
      </c>
      <c r="M31" s="58" t="s">
        <v>60</v>
      </c>
      <c r="N31" s="58">
        <v>1665743.4</v>
      </c>
      <c r="O31" s="58" t="s">
        <v>60</v>
      </c>
      <c r="P31" s="58" t="s">
        <v>60</v>
      </c>
      <c r="Q31" s="58" t="s">
        <v>60</v>
      </c>
      <c r="R31" s="58" t="s">
        <v>60</v>
      </c>
      <c r="S31" s="58" t="s">
        <v>60</v>
      </c>
      <c r="T31" s="58" t="s">
        <v>60</v>
      </c>
      <c r="U31" s="58" t="s">
        <v>60</v>
      </c>
      <c r="V31" s="58">
        <v>1665743.4</v>
      </c>
      <c r="W31" s="58" t="s">
        <v>60</v>
      </c>
      <c r="X31" s="58" t="s">
        <v>60</v>
      </c>
      <c r="Y31" s="58" t="s">
        <v>60</v>
      </c>
      <c r="Z31" s="58" t="s">
        <v>60</v>
      </c>
      <c r="AA31" s="58">
        <v>3121614.79</v>
      </c>
      <c r="AB31" s="55" t="s">
        <v>60</v>
      </c>
      <c r="AC31" s="58" t="s">
        <v>63</v>
      </c>
    </row>
    <row r="32" spans="1:31" s="29" customFormat="1" ht="15" customHeight="1" x14ac:dyDescent="0.15">
      <c r="A32" s="6">
        <v>18</v>
      </c>
      <c r="B32" s="18" t="s">
        <v>84</v>
      </c>
      <c r="C32" s="40"/>
      <c r="D32" s="28">
        <v>3212565.7</v>
      </c>
      <c r="E32" s="39" t="s">
        <v>61</v>
      </c>
      <c r="F32" s="28">
        <v>1748026.7</v>
      </c>
      <c r="G32" s="39" t="s">
        <v>61</v>
      </c>
      <c r="H32" s="28">
        <v>4787358.1900000004</v>
      </c>
      <c r="I32" s="4">
        <v>4787358.1900000004</v>
      </c>
      <c r="J32" s="1" t="s">
        <v>60</v>
      </c>
      <c r="K32" s="1" t="s">
        <v>60</v>
      </c>
      <c r="L32" s="4">
        <v>4787358.1900000004</v>
      </c>
      <c r="M32" s="1" t="s">
        <v>60</v>
      </c>
      <c r="N32" s="4">
        <v>1665743.4</v>
      </c>
      <c r="O32" s="1" t="s">
        <v>60</v>
      </c>
      <c r="P32" s="1" t="s">
        <v>60</v>
      </c>
      <c r="Q32" s="1" t="s">
        <v>60</v>
      </c>
      <c r="R32" s="1" t="s">
        <v>60</v>
      </c>
      <c r="S32" s="1" t="s">
        <v>60</v>
      </c>
      <c r="T32" s="1" t="s">
        <v>60</v>
      </c>
      <c r="U32" s="1" t="s">
        <v>60</v>
      </c>
      <c r="V32" s="28">
        <v>1665743.4</v>
      </c>
      <c r="W32" s="1" t="s">
        <v>60</v>
      </c>
      <c r="X32" s="1" t="s">
        <v>60</v>
      </c>
      <c r="Y32" s="1" t="s">
        <v>60</v>
      </c>
      <c r="Z32" s="1" t="s">
        <v>60</v>
      </c>
      <c r="AA32" s="4">
        <v>3121614.79</v>
      </c>
      <c r="AB32" s="1" t="s">
        <v>60</v>
      </c>
      <c r="AC32" s="1" t="s">
        <v>63</v>
      </c>
    </row>
    <row r="33" spans="1:31" s="29" customFormat="1" ht="15" customHeight="1" x14ac:dyDescent="0.15">
      <c r="A33" s="6">
        <v>19</v>
      </c>
      <c r="B33" s="23" t="s">
        <v>85</v>
      </c>
      <c r="C33" s="38" t="s">
        <v>86</v>
      </c>
      <c r="D33" s="4">
        <v>572107</v>
      </c>
      <c r="E33" s="27" t="s">
        <v>61</v>
      </c>
      <c r="F33" s="4">
        <v>572107</v>
      </c>
      <c r="G33" s="27" t="s">
        <v>61</v>
      </c>
      <c r="H33" s="1">
        <v>631513</v>
      </c>
      <c r="I33" s="4">
        <v>631513</v>
      </c>
      <c r="J33" s="1" t="s">
        <v>60</v>
      </c>
      <c r="K33" s="1" t="s">
        <v>60</v>
      </c>
      <c r="L33" s="4">
        <v>631513</v>
      </c>
      <c r="M33" s="1" t="s">
        <v>60</v>
      </c>
      <c r="N33" s="4">
        <v>568362</v>
      </c>
      <c r="O33" s="1" t="s">
        <v>60</v>
      </c>
      <c r="P33" s="1" t="s">
        <v>60</v>
      </c>
      <c r="Q33" s="1" t="s">
        <v>60</v>
      </c>
      <c r="R33" s="1" t="s">
        <v>60</v>
      </c>
      <c r="S33" s="1" t="s">
        <v>60</v>
      </c>
      <c r="T33" s="1" t="s">
        <v>60</v>
      </c>
      <c r="U33" s="1" t="s">
        <v>60</v>
      </c>
      <c r="V33" s="4">
        <v>568362</v>
      </c>
      <c r="W33" s="1" t="s">
        <v>60</v>
      </c>
      <c r="X33" s="1" t="s">
        <v>60</v>
      </c>
      <c r="Y33" s="1" t="s">
        <v>60</v>
      </c>
      <c r="Z33" s="1" t="s">
        <v>60</v>
      </c>
      <c r="AA33" s="3">
        <v>63151</v>
      </c>
      <c r="AB33" s="1" t="s">
        <v>60</v>
      </c>
      <c r="AC33" s="1" t="s">
        <v>63</v>
      </c>
      <c r="AD33" s="22"/>
      <c r="AE33" s="22"/>
    </row>
    <row r="34" spans="1:31" s="29" customFormat="1" ht="15" customHeight="1" x14ac:dyDescent="0.15">
      <c r="A34" s="6">
        <v>20</v>
      </c>
      <c r="B34" s="23" t="s">
        <v>87</v>
      </c>
      <c r="C34" s="38" t="s">
        <v>88</v>
      </c>
      <c r="D34" s="4">
        <v>923011</v>
      </c>
      <c r="E34" s="27" t="s">
        <v>61</v>
      </c>
      <c r="F34" s="4">
        <v>948492</v>
      </c>
      <c r="G34" s="27" t="s">
        <v>61</v>
      </c>
      <c r="H34" s="1">
        <v>982450</v>
      </c>
      <c r="I34" s="4">
        <v>982450</v>
      </c>
      <c r="J34" s="1" t="s">
        <v>60</v>
      </c>
      <c r="K34" s="1" t="s">
        <v>60</v>
      </c>
      <c r="L34" s="4">
        <v>982450</v>
      </c>
      <c r="M34" s="1" t="s">
        <v>60</v>
      </c>
      <c r="N34" s="4">
        <v>884205</v>
      </c>
      <c r="O34" s="1" t="s">
        <v>60</v>
      </c>
      <c r="P34" s="1" t="s">
        <v>60</v>
      </c>
      <c r="Q34" s="1" t="s">
        <v>60</v>
      </c>
      <c r="R34" s="1" t="s">
        <v>60</v>
      </c>
      <c r="S34" s="1" t="s">
        <v>60</v>
      </c>
      <c r="T34" s="1" t="s">
        <v>60</v>
      </c>
      <c r="U34" s="1" t="s">
        <v>60</v>
      </c>
      <c r="V34" s="4">
        <v>884205</v>
      </c>
      <c r="W34" s="1" t="s">
        <v>60</v>
      </c>
      <c r="X34" s="1" t="s">
        <v>60</v>
      </c>
      <c r="Y34" s="1" t="s">
        <v>60</v>
      </c>
      <c r="Z34" s="1" t="s">
        <v>60</v>
      </c>
      <c r="AA34" s="3">
        <v>98245</v>
      </c>
      <c r="AB34" s="1" t="s">
        <v>60</v>
      </c>
      <c r="AC34" s="1" t="s">
        <v>63</v>
      </c>
      <c r="AD34" s="22"/>
      <c r="AE34" s="22"/>
    </row>
    <row r="35" spans="1:31" ht="15" customHeight="1" x14ac:dyDescent="0.15">
      <c r="A35" s="6">
        <v>21</v>
      </c>
      <c r="B35" s="23" t="s">
        <v>89</v>
      </c>
      <c r="C35" s="38" t="s">
        <v>90</v>
      </c>
      <c r="D35" s="41" t="s">
        <v>63</v>
      </c>
      <c r="E35" s="27" t="s">
        <v>61</v>
      </c>
      <c r="F35" s="41" t="s">
        <v>63</v>
      </c>
      <c r="G35" s="27" t="s">
        <v>61</v>
      </c>
      <c r="H35" s="1" t="s">
        <v>63</v>
      </c>
      <c r="I35" s="4" t="s">
        <v>63</v>
      </c>
      <c r="J35" s="1" t="s">
        <v>60</v>
      </c>
      <c r="K35" s="1" t="s">
        <v>60</v>
      </c>
      <c r="L35" s="4" t="s">
        <v>63</v>
      </c>
      <c r="M35" s="1" t="s">
        <v>60</v>
      </c>
      <c r="N35" s="4" t="s">
        <v>63</v>
      </c>
      <c r="O35" s="1" t="s">
        <v>60</v>
      </c>
      <c r="P35" s="1" t="s">
        <v>60</v>
      </c>
      <c r="Q35" s="1" t="s">
        <v>60</v>
      </c>
      <c r="R35" s="1" t="s">
        <v>60</v>
      </c>
      <c r="S35" s="1" t="s">
        <v>60</v>
      </c>
      <c r="T35" s="1" t="s">
        <v>60</v>
      </c>
      <c r="U35" s="1" t="s">
        <v>60</v>
      </c>
      <c r="V35" s="4" t="s">
        <v>63</v>
      </c>
      <c r="W35" s="1" t="s">
        <v>60</v>
      </c>
      <c r="X35" s="1" t="s">
        <v>60</v>
      </c>
      <c r="Y35" s="1" t="s">
        <v>60</v>
      </c>
      <c r="Z35" s="1" t="s">
        <v>60</v>
      </c>
      <c r="AA35" s="3" t="s">
        <v>63</v>
      </c>
      <c r="AB35" s="1" t="s">
        <v>60</v>
      </c>
      <c r="AC35" s="1" t="s">
        <v>63</v>
      </c>
    </row>
    <row r="36" spans="1:31" ht="15" customHeight="1" x14ac:dyDescent="0.15">
      <c r="A36" s="6">
        <v>22</v>
      </c>
      <c r="B36" s="23" t="s">
        <v>91</v>
      </c>
      <c r="C36" s="38" t="s">
        <v>92</v>
      </c>
      <c r="D36" s="4">
        <v>168933</v>
      </c>
      <c r="E36" s="27" t="s">
        <v>61</v>
      </c>
      <c r="F36" s="4">
        <v>168933</v>
      </c>
      <c r="G36" s="27" t="s">
        <v>61</v>
      </c>
      <c r="H36" s="1">
        <v>177525</v>
      </c>
      <c r="I36" s="4">
        <v>177525</v>
      </c>
      <c r="J36" s="1" t="s">
        <v>60</v>
      </c>
      <c r="K36" s="1" t="s">
        <v>60</v>
      </c>
      <c r="L36" s="4">
        <v>177525</v>
      </c>
      <c r="M36" s="1" t="s">
        <v>60</v>
      </c>
      <c r="N36" s="4">
        <v>159773</v>
      </c>
      <c r="O36" s="1" t="s">
        <v>60</v>
      </c>
      <c r="P36" s="1" t="s">
        <v>60</v>
      </c>
      <c r="Q36" s="1" t="s">
        <v>60</v>
      </c>
      <c r="R36" s="1" t="s">
        <v>60</v>
      </c>
      <c r="S36" s="1" t="s">
        <v>60</v>
      </c>
      <c r="T36" s="1" t="s">
        <v>60</v>
      </c>
      <c r="U36" s="1" t="s">
        <v>60</v>
      </c>
      <c r="V36" s="4">
        <v>159773</v>
      </c>
      <c r="W36" s="1" t="s">
        <v>60</v>
      </c>
      <c r="X36" s="1" t="s">
        <v>60</v>
      </c>
      <c r="Y36" s="1" t="s">
        <v>60</v>
      </c>
      <c r="Z36" s="1" t="s">
        <v>60</v>
      </c>
      <c r="AA36" s="3">
        <v>17752</v>
      </c>
      <c r="AB36" s="1" t="s">
        <v>60</v>
      </c>
      <c r="AC36" s="1" t="s">
        <v>63</v>
      </c>
    </row>
    <row r="37" spans="1:31" ht="15" customHeight="1" x14ac:dyDescent="0.15">
      <c r="A37" s="6">
        <v>23</v>
      </c>
      <c r="B37" s="23" t="s">
        <v>93</v>
      </c>
      <c r="C37" s="38" t="s">
        <v>94</v>
      </c>
      <c r="D37" s="4">
        <v>1490020</v>
      </c>
      <c r="E37" s="27" t="s">
        <v>61</v>
      </c>
      <c r="F37" s="4" t="s">
        <v>63</v>
      </c>
      <c r="G37" s="27" t="s">
        <v>61</v>
      </c>
      <c r="H37" s="1">
        <v>2673084.7999999998</v>
      </c>
      <c r="I37" s="4">
        <v>2673084.7999999998</v>
      </c>
      <c r="J37" s="1" t="s">
        <v>60</v>
      </c>
      <c r="K37" s="1" t="s">
        <v>60</v>
      </c>
      <c r="L37" s="4">
        <v>2673084.7999999998</v>
      </c>
      <c r="M37" s="1" t="s">
        <v>60</v>
      </c>
      <c r="N37" s="4" t="s">
        <v>63</v>
      </c>
      <c r="O37" s="1" t="s">
        <v>60</v>
      </c>
      <c r="P37" s="1" t="s">
        <v>60</v>
      </c>
      <c r="Q37" s="1" t="s">
        <v>60</v>
      </c>
      <c r="R37" s="1" t="s">
        <v>60</v>
      </c>
      <c r="S37" s="1" t="s">
        <v>60</v>
      </c>
      <c r="T37" s="1" t="s">
        <v>60</v>
      </c>
      <c r="U37" s="1" t="s">
        <v>60</v>
      </c>
      <c r="V37" s="4" t="s">
        <v>63</v>
      </c>
      <c r="W37" s="1" t="s">
        <v>60</v>
      </c>
      <c r="X37" s="1" t="s">
        <v>60</v>
      </c>
      <c r="Y37" s="1" t="s">
        <v>60</v>
      </c>
      <c r="Z37" s="1" t="s">
        <v>60</v>
      </c>
      <c r="AA37" s="3">
        <v>2673084.7999999998</v>
      </c>
      <c r="AB37" s="1" t="s">
        <v>60</v>
      </c>
      <c r="AC37" s="1" t="s">
        <v>63</v>
      </c>
    </row>
    <row r="38" spans="1:31" ht="15" customHeight="1" x14ac:dyDescent="0.15">
      <c r="A38" s="6">
        <v>24</v>
      </c>
      <c r="B38" s="23" t="s">
        <v>95</v>
      </c>
      <c r="C38" s="38" t="s">
        <v>94</v>
      </c>
      <c r="D38" s="4" t="s">
        <v>63</v>
      </c>
      <c r="E38" s="27" t="s">
        <v>63</v>
      </c>
      <c r="F38" s="4" t="s">
        <v>63</v>
      </c>
      <c r="G38" s="27" t="s">
        <v>63</v>
      </c>
      <c r="H38" s="4" t="s">
        <v>63</v>
      </c>
      <c r="I38" s="4" t="s">
        <v>63</v>
      </c>
      <c r="J38" s="1" t="s">
        <v>60</v>
      </c>
      <c r="K38" s="1" t="s">
        <v>60</v>
      </c>
      <c r="L38" s="4" t="s">
        <v>63</v>
      </c>
      <c r="M38" s="1" t="s">
        <v>60</v>
      </c>
      <c r="N38" s="4" t="s">
        <v>63</v>
      </c>
      <c r="O38" s="1" t="s">
        <v>60</v>
      </c>
      <c r="P38" s="1" t="s">
        <v>60</v>
      </c>
      <c r="Q38" s="1" t="s">
        <v>60</v>
      </c>
      <c r="R38" s="1" t="s">
        <v>60</v>
      </c>
      <c r="S38" s="1" t="s">
        <v>60</v>
      </c>
      <c r="T38" s="1" t="s">
        <v>60</v>
      </c>
      <c r="U38" s="1" t="s">
        <v>60</v>
      </c>
      <c r="V38" s="4" t="s">
        <v>63</v>
      </c>
      <c r="W38" s="1" t="s">
        <v>60</v>
      </c>
      <c r="X38" s="1" t="s">
        <v>60</v>
      </c>
      <c r="Y38" s="1" t="s">
        <v>60</v>
      </c>
      <c r="Z38" s="1" t="s">
        <v>60</v>
      </c>
      <c r="AA38" s="3" t="s">
        <v>63</v>
      </c>
      <c r="AB38" s="3" t="s">
        <v>60</v>
      </c>
      <c r="AC38" s="1" t="s">
        <v>63</v>
      </c>
    </row>
    <row r="39" spans="1:31" ht="15" customHeight="1" x14ac:dyDescent="0.15">
      <c r="A39" s="6">
        <v>25</v>
      </c>
      <c r="B39" s="23" t="s">
        <v>96</v>
      </c>
      <c r="C39" s="38" t="s">
        <v>97</v>
      </c>
      <c r="D39" s="4">
        <v>58494.7</v>
      </c>
      <c r="E39" s="27" t="s">
        <v>61</v>
      </c>
      <c r="F39" s="4">
        <v>58494.7</v>
      </c>
      <c r="G39" s="27" t="s">
        <v>61</v>
      </c>
      <c r="H39" s="1">
        <v>322785.39</v>
      </c>
      <c r="I39" s="4">
        <v>322785.39</v>
      </c>
      <c r="J39" s="1" t="s">
        <v>60</v>
      </c>
      <c r="K39" s="1" t="s">
        <v>60</v>
      </c>
      <c r="L39" s="4">
        <v>322785.39</v>
      </c>
      <c r="M39" s="1" t="s">
        <v>60</v>
      </c>
      <c r="N39" s="4">
        <v>53403.4</v>
      </c>
      <c r="O39" s="1" t="s">
        <v>60</v>
      </c>
      <c r="P39" s="1" t="s">
        <v>60</v>
      </c>
      <c r="Q39" s="1" t="s">
        <v>60</v>
      </c>
      <c r="R39" s="1" t="s">
        <v>60</v>
      </c>
      <c r="S39" s="1" t="s">
        <v>60</v>
      </c>
      <c r="T39" s="1" t="s">
        <v>60</v>
      </c>
      <c r="U39" s="1" t="s">
        <v>60</v>
      </c>
      <c r="V39" s="4">
        <v>53403.4</v>
      </c>
      <c r="W39" s="1" t="s">
        <v>60</v>
      </c>
      <c r="X39" s="1" t="s">
        <v>60</v>
      </c>
      <c r="Y39" s="1" t="s">
        <v>60</v>
      </c>
      <c r="Z39" s="1" t="s">
        <v>60</v>
      </c>
      <c r="AA39" s="3">
        <v>269381.99</v>
      </c>
      <c r="AB39" s="3" t="s">
        <v>60</v>
      </c>
      <c r="AC39" s="1" t="s">
        <v>63</v>
      </c>
    </row>
    <row r="40" spans="1:31" ht="15" customHeight="1" x14ac:dyDescent="0.15">
      <c r="A40" s="52">
        <v>26</v>
      </c>
      <c r="B40" s="53" t="s">
        <v>98</v>
      </c>
      <c r="C40" s="54"/>
      <c r="D40" s="58">
        <v>4383218.8</v>
      </c>
      <c r="E40" s="60" t="s">
        <v>61</v>
      </c>
      <c r="F40" s="58">
        <v>4383218.8</v>
      </c>
      <c r="G40" s="60" t="s">
        <v>61</v>
      </c>
      <c r="H40" s="58">
        <v>3719193.54</v>
      </c>
      <c r="I40" s="58">
        <v>3719193.54</v>
      </c>
      <c r="J40" s="58" t="s">
        <v>60</v>
      </c>
      <c r="K40" s="58" t="s">
        <v>60</v>
      </c>
      <c r="L40" s="58">
        <v>422066.49</v>
      </c>
      <c r="M40" s="58">
        <v>3297127.05</v>
      </c>
      <c r="N40" s="58">
        <v>3719193.54</v>
      </c>
      <c r="O40" s="58" t="s">
        <v>60</v>
      </c>
      <c r="P40" s="58" t="s">
        <v>60</v>
      </c>
      <c r="Q40" s="58" t="s">
        <v>60</v>
      </c>
      <c r="R40" s="58">
        <v>3719193.54</v>
      </c>
      <c r="S40" s="58" t="s">
        <v>60</v>
      </c>
      <c r="T40" s="58">
        <v>422066.49</v>
      </c>
      <c r="U40" s="58">
        <v>3297127.05</v>
      </c>
      <c r="V40" s="58" t="s">
        <v>60</v>
      </c>
      <c r="W40" s="58" t="s">
        <v>60</v>
      </c>
      <c r="X40" s="58" t="s">
        <v>60</v>
      </c>
      <c r="Y40" s="58" t="s">
        <v>60</v>
      </c>
      <c r="Z40" s="58" t="s">
        <v>60</v>
      </c>
      <c r="AA40" s="58" t="s">
        <v>63</v>
      </c>
      <c r="AB40" s="58" t="s">
        <v>60</v>
      </c>
      <c r="AC40" s="58" t="s">
        <v>63</v>
      </c>
      <c r="AD40" s="29"/>
      <c r="AE40" s="29"/>
    </row>
    <row r="41" spans="1:31" ht="15" customHeight="1" x14ac:dyDescent="0.15">
      <c r="A41" s="6">
        <v>27</v>
      </c>
      <c r="B41" s="23" t="s">
        <v>99</v>
      </c>
      <c r="C41" s="38" t="s">
        <v>100</v>
      </c>
      <c r="D41" s="4">
        <v>4383218.8</v>
      </c>
      <c r="E41" s="27" t="s">
        <v>61</v>
      </c>
      <c r="F41" s="4">
        <v>4383218.8</v>
      </c>
      <c r="G41" s="27" t="s">
        <v>61</v>
      </c>
      <c r="H41" s="28">
        <v>3719193.54</v>
      </c>
      <c r="I41" s="28">
        <v>3719193.54</v>
      </c>
      <c r="J41" s="28" t="s">
        <v>60</v>
      </c>
      <c r="K41" s="28" t="s">
        <v>60</v>
      </c>
      <c r="L41" s="28">
        <v>422066.49</v>
      </c>
      <c r="M41" s="28">
        <v>3297127.05</v>
      </c>
      <c r="N41" s="28">
        <v>3719193.54</v>
      </c>
      <c r="O41" s="28" t="s">
        <v>60</v>
      </c>
      <c r="P41" s="28" t="s">
        <v>60</v>
      </c>
      <c r="Q41" s="28" t="s">
        <v>60</v>
      </c>
      <c r="R41" s="28">
        <v>3719193.54</v>
      </c>
      <c r="S41" s="28" t="s">
        <v>60</v>
      </c>
      <c r="T41" s="28">
        <v>422066.49</v>
      </c>
      <c r="U41" s="28">
        <v>3297127.05</v>
      </c>
      <c r="V41" s="28" t="s">
        <v>60</v>
      </c>
      <c r="W41" s="28" t="s">
        <v>60</v>
      </c>
      <c r="X41" s="28" t="s">
        <v>60</v>
      </c>
      <c r="Y41" s="28" t="s">
        <v>60</v>
      </c>
      <c r="Z41" s="28" t="s">
        <v>60</v>
      </c>
      <c r="AA41" s="28" t="s">
        <v>63</v>
      </c>
      <c r="AB41" s="28" t="s">
        <v>60</v>
      </c>
      <c r="AC41" s="28" t="s">
        <v>63</v>
      </c>
      <c r="AD41" s="42"/>
      <c r="AE41" s="42"/>
    </row>
    <row r="42" spans="1:31" s="29" customFormat="1" ht="15" customHeight="1" x14ac:dyDescent="0.15">
      <c r="A42" s="52">
        <v>28</v>
      </c>
      <c r="B42" s="53" t="s">
        <v>101</v>
      </c>
      <c r="C42" s="54"/>
      <c r="D42" s="58">
        <v>440995</v>
      </c>
      <c r="E42" s="60" t="s">
        <v>61</v>
      </c>
      <c r="F42" s="58">
        <v>409176</v>
      </c>
      <c r="G42" s="60" t="s">
        <v>61</v>
      </c>
      <c r="H42" s="58">
        <v>400901.04</v>
      </c>
      <c r="I42" s="58">
        <v>400901.04</v>
      </c>
      <c r="J42" s="58" t="s">
        <v>60</v>
      </c>
      <c r="K42" s="58" t="s">
        <v>60</v>
      </c>
      <c r="L42" s="58">
        <v>400901.04</v>
      </c>
      <c r="M42" s="58" t="s">
        <v>63</v>
      </c>
      <c r="N42" s="58">
        <v>202157.04</v>
      </c>
      <c r="O42" s="58" t="s">
        <v>60</v>
      </c>
      <c r="P42" s="58" t="s">
        <v>60</v>
      </c>
      <c r="Q42" s="58" t="s">
        <v>60</v>
      </c>
      <c r="R42" s="58" t="s">
        <v>63</v>
      </c>
      <c r="S42" s="58" t="s">
        <v>60</v>
      </c>
      <c r="T42" s="58" t="s">
        <v>60</v>
      </c>
      <c r="U42" s="58" t="s">
        <v>63</v>
      </c>
      <c r="V42" s="58">
        <v>202157.04</v>
      </c>
      <c r="W42" s="58" t="s">
        <v>60</v>
      </c>
      <c r="X42" s="58" t="s">
        <v>60</v>
      </c>
      <c r="Y42" s="58" t="s">
        <v>60</v>
      </c>
      <c r="Z42" s="58" t="s">
        <v>60</v>
      </c>
      <c r="AA42" s="58">
        <v>198744</v>
      </c>
      <c r="AB42" s="58" t="s">
        <v>60</v>
      </c>
      <c r="AC42" s="58" t="s">
        <v>63</v>
      </c>
    </row>
    <row r="43" spans="1:31" ht="15" customHeight="1" x14ac:dyDescent="0.15">
      <c r="A43" s="6">
        <v>29</v>
      </c>
      <c r="B43" s="18" t="s">
        <v>102</v>
      </c>
      <c r="C43" s="26"/>
      <c r="D43" s="1">
        <v>440995</v>
      </c>
      <c r="E43" s="27" t="s">
        <v>61</v>
      </c>
      <c r="F43" s="1">
        <v>409176</v>
      </c>
      <c r="G43" s="27" t="s">
        <v>61</v>
      </c>
      <c r="H43" s="1">
        <v>400901.04</v>
      </c>
      <c r="I43" s="4">
        <v>400901.04</v>
      </c>
      <c r="J43" s="1" t="s">
        <v>60</v>
      </c>
      <c r="K43" s="1" t="s">
        <v>60</v>
      </c>
      <c r="L43" s="4">
        <v>400901.04</v>
      </c>
      <c r="M43" s="1" t="s">
        <v>63</v>
      </c>
      <c r="N43" s="4">
        <v>202157.04</v>
      </c>
      <c r="O43" s="1" t="s">
        <v>60</v>
      </c>
      <c r="P43" s="1" t="s">
        <v>60</v>
      </c>
      <c r="Q43" s="1" t="s">
        <v>60</v>
      </c>
      <c r="R43" s="1" t="s">
        <v>63</v>
      </c>
      <c r="S43" s="1" t="s">
        <v>60</v>
      </c>
      <c r="T43" s="1" t="s">
        <v>60</v>
      </c>
      <c r="U43" s="1" t="s">
        <v>63</v>
      </c>
      <c r="V43" s="1">
        <v>202157.04</v>
      </c>
      <c r="W43" s="1" t="s">
        <v>60</v>
      </c>
      <c r="X43" s="1" t="s">
        <v>60</v>
      </c>
      <c r="Y43" s="1" t="s">
        <v>60</v>
      </c>
      <c r="Z43" s="1" t="s">
        <v>60</v>
      </c>
      <c r="AA43" s="3">
        <v>198744</v>
      </c>
      <c r="AB43" s="3" t="s">
        <v>60</v>
      </c>
      <c r="AC43" s="1" t="s">
        <v>63</v>
      </c>
      <c r="AD43" s="29"/>
      <c r="AE43" s="29"/>
    </row>
    <row r="44" spans="1:31" s="29" customFormat="1" ht="15" customHeight="1" x14ac:dyDescent="0.15">
      <c r="A44" s="6">
        <v>30</v>
      </c>
      <c r="B44" s="23" t="s">
        <v>103</v>
      </c>
      <c r="C44" s="38" t="s">
        <v>104</v>
      </c>
      <c r="D44" s="1">
        <v>236495</v>
      </c>
      <c r="E44" s="27" t="s">
        <v>61</v>
      </c>
      <c r="F44" s="1">
        <v>210740</v>
      </c>
      <c r="G44" s="27" t="s">
        <v>61</v>
      </c>
      <c r="H44" s="1">
        <v>202157.04</v>
      </c>
      <c r="I44" s="4">
        <v>202157.04</v>
      </c>
      <c r="J44" s="1" t="s">
        <v>60</v>
      </c>
      <c r="K44" s="1" t="s">
        <v>60</v>
      </c>
      <c r="L44" s="4">
        <v>202157.04</v>
      </c>
      <c r="M44" s="1" t="s">
        <v>60</v>
      </c>
      <c r="N44" s="4">
        <v>202157.04</v>
      </c>
      <c r="O44" s="1" t="s">
        <v>60</v>
      </c>
      <c r="P44" s="1" t="s">
        <v>60</v>
      </c>
      <c r="Q44" s="1" t="s">
        <v>60</v>
      </c>
      <c r="R44" s="1" t="s">
        <v>60</v>
      </c>
      <c r="S44" s="1" t="s">
        <v>60</v>
      </c>
      <c r="T44" s="1" t="s">
        <v>60</v>
      </c>
      <c r="U44" s="1" t="s">
        <v>60</v>
      </c>
      <c r="V44" s="4">
        <v>202157.04</v>
      </c>
      <c r="W44" s="1" t="s">
        <v>60</v>
      </c>
      <c r="X44" s="1" t="s">
        <v>60</v>
      </c>
      <c r="Y44" s="1" t="s">
        <v>60</v>
      </c>
      <c r="Z44" s="1" t="s">
        <v>60</v>
      </c>
      <c r="AA44" s="3" t="s">
        <v>63</v>
      </c>
      <c r="AB44" s="3" t="s">
        <v>60</v>
      </c>
      <c r="AC44" s="1" t="s">
        <v>63</v>
      </c>
      <c r="AD44" s="22"/>
      <c r="AE44" s="22"/>
    </row>
    <row r="45" spans="1:31" s="29" customFormat="1" ht="15" customHeight="1" x14ac:dyDescent="0.15">
      <c r="A45" s="6">
        <v>31</v>
      </c>
      <c r="B45" s="23" t="s">
        <v>105</v>
      </c>
      <c r="C45" s="38" t="s">
        <v>106</v>
      </c>
      <c r="D45" s="1" t="s">
        <v>63</v>
      </c>
      <c r="E45" s="27" t="s">
        <v>61</v>
      </c>
      <c r="F45" s="1" t="s">
        <v>63</v>
      </c>
      <c r="G45" s="27" t="s">
        <v>61</v>
      </c>
      <c r="H45" s="1" t="s">
        <v>63</v>
      </c>
      <c r="I45" s="4" t="s">
        <v>63</v>
      </c>
      <c r="J45" s="1" t="s">
        <v>60</v>
      </c>
      <c r="K45" s="1" t="s">
        <v>60</v>
      </c>
      <c r="L45" s="4" t="s">
        <v>63</v>
      </c>
      <c r="M45" s="1" t="s">
        <v>60</v>
      </c>
      <c r="N45" s="4" t="s">
        <v>63</v>
      </c>
      <c r="O45" s="1" t="s">
        <v>60</v>
      </c>
      <c r="P45" s="1" t="s">
        <v>60</v>
      </c>
      <c r="Q45" s="1" t="s">
        <v>60</v>
      </c>
      <c r="R45" s="1" t="s">
        <v>60</v>
      </c>
      <c r="S45" s="1" t="s">
        <v>60</v>
      </c>
      <c r="T45" s="1" t="s">
        <v>60</v>
      </c>
      <c r="U45" s="1" t="s">
        <v>60</v>
      </c>
      <c r="V45" s="4" t="s">
        <v>63</v>
      </c>
      <c r="W45" s="1" t="s">
        <v>60</v>
      </c>
      <c r="X45" s="1" t="s">
        <v>60</v>
      </c>
      <c r="Y45" s="1" t="s">
        <v>60</v>
      </c>
      <c r="Z45" s="1" t="s">
        <v>60</v>
      </c>
      <c r="AA45" s="3" t="s">
        <v>63</v>
      </c>
      <c r="AB45" s="3" t="s">
        <v>60</v>
      </c>
      <c r="AC45" s="1" t="s">
        <v>63</v>
      </c>
      <c r="AD45" s="22"/>
      <c r="AE45" s="22"/>
    </row>
    <row r="46" spans="1:31" ht="15" customHeight="1" x14ac:dyDescent="0.15">
      <c r="A46" s="6">
        <v>32</v>
      </c>
      <c r="B46" s="43" t="s">
        <v>107</v>
      </c>
      <c r="C46" s="38" t="s">
        <v>108</v>
      </c>
      <c r="D46" s="1">
        <v>204500</v>
      </c>
      <c r="E46" s="27" t="s">
        <v>61</v>
      </c>
      <c r="F46" s="1">
        <v>198436</v>
      </c>
      <c r="G46" s="27" t="s">
        <v>61</v>
      </c>
      <c r="H46" s="1">
        <v>198744</v>
      </c>
      <c r="I46" s="4">
        <v>198744</v>
      </c>
      <c r="J46" s="1" t="s">
        <v>60</v>
      </c>
      <c r="K46" s="1" t="s">
        <v>60</v>
      </c>
      <c r="L46" s="4">
        <v>198744</v>
      </c>
      <c r="M46" s="1" t="s">
        <v>60</v>
      </c>
      <c r="N46" s="4" t="s">
        <v>63</v>
      </c>
      <c r="O46" s="1" t="s">
        <v>60</v>
      </c>
      <c r="P46" s="1" t="s">
        <v>60</v>
      </c>
      <c r="Q46" s="1" t="s">
        <v>60</v>
      </c>
      <c r="R46" s="1" t="s">
        <v>60</v>
      </c>
      <c r="S46" s="1" t="s">
        <v>60</v>
      </c>
      <c r="T46" s="1" t="s">
        <v>60</v>
      </c>
      <c r="U46" s="1" t="s">
        <v>60</v>
      </c>
      <c r="V46" s="4" t="s">
        <v>63</v>
      </c>
      <c r="W46" s="1" t="s">
        <v>60</v>
      </c>
      <c r="X46" s="1" t="s">
        <v>60</v>
      </c>
      <c r="Y46" s="1" t="s">
        <v>60</v>
      </c>
      <c r="Z46" s="1" t="s">
        <v>60</v>
      </c>
      <c r="AA46" s="3">
        <v>198744</v>
      </c>
      <c r="AB46" s="3" t="s">
        <v>60</v>
      </c>
      <c r="AC46" s="1" t="s">
        <v>63</v>
      </c>
    </row>
    <row r="47" spans="1:31" ht="15" customHeight="1" x14ac:dyDescent="0.15">
      <c r="A47" s="6">
        <v>33</v>
      </c>
      <c r="B47" s="23" t="s">
        <v>109</v>
      </c>
      <c r="C47" s="38" t="s">
        <v>110</v>
      </c>
      <c r="D47" s="1" t="s">
        <v>63</v>
      </c>
      <c r="E47" s="27" t="s">
        <v>61</v>
      </c>
      <c r="F47" s="1" t="s">
        <v>63</v>
      </c>
      <c r="G47" s="27" t="s">
        <v>61</v>
      </c>
      <c r="H47" s="1" t="s">
        <v>63</v>
      </c>
      <c r="I47" s="1" t="s">
        <v>63</v>
      </c>
      <c r="J47" s="1" t="s">
        <v>60</v>
      </c>
      <c r="K47" s="1" t="s">
        <v>60</v>
      </c>
      <c r="L47" s="1" t="s">
        <v>60</v>
      </c>
      <c r="M47" s="4" t="s">
        <v>63</v>
      </c>
      <c r="N47" s="4" t="s">
        <v>63</v>
      </c>
      <c r="O47" s="1" t="s">
        <v>60</v>
      </c>
      <c r="P47" s="1" t="s">
        <v>60</v>
      </c>
      <c r="Q47" s="1" t="s">
        <v>60</v>
      </c>
      <c r="R47" s="1" t="s">
        <v>63</v>
      </c>
      <c r="S47" s="1" t="s">
        <v>60</v>
      </c>
      <c r="T47" s="1" t="s">
        <v>60</v>
      </c>
      <c r="U47" s="4" t="s">
        <v>63</v>
      </c>
      <c r="V47" s="1" t="s">
        <v>60</v>
      </c>
      <c r="W47" s="1" t="s">
        <v>60</v>
      </c>
      <c r="X47" s="1" t="s">
        <v>60</v>
      </c>
      <c r="Y47" s="1" t="s">
        <v>60</v>
      </c>
      <c r="Z47" s="1" t="s">
        <v>60</v>
      </c>
      <c r="AA47" s="1" t="s">
        <v>60</v>
      </c>
      <c r="AB47" s="3" t="s">
        <v>60</v>
      </c>
      <c r="AC47" s="1" t="s">
        <v>63</v>
      </c>
    </row>
    <row r="48" spans="1:31" ht="15" customHeight="1" x14ac:dyDescent="0.15">
      <c r="A48" s="52">
        <v>34</v>
      </c>
      <c r="B48" s="53" t="s">
        <v>111</v>
      </c>
      <c r="C48" s="54"/>
      <c r="D48" s="58">
        <v>1586972.45</v>
      </c>
      <c r="E48" s="60" t="s">
        <v>61</v>
      </c>
      <c r="F48" s="58">
        <v>2437172.37</v>
      </c>
      <c r="G48" s="60" t="s">
        <v>61</v>
      </c>
      <c r="H48" s="58">
        <v>1578004.51</v>
      </c>
      <c r="I48" s="58">
        <v>964804.51</v>
      </c>
      <c r="J48" s="58" t="s">
        <v>60</v>
      </c>
      <c r="K48" s="58" t="s">
        <v>60</v>
      </c>
      <c r="L48" s="58">
        <v>961759.48</v>
      </c>
      <c r="M48" s="58">
        <v>3045.03</v>
      </c>
      <c r="N48" s="58">
        <v>733658.09</v>
      </c>
      <c r="O48" s="58" t="s">
        <v>60</v>
      </c>
      <c r="P48" s="58" t="s">
        <v>60</v>
      </c>
      <c r="Q48" s="58" t="s">
        <v>60</v>
      </c>
      <c r="R48" s="58">
        <v>355302.35</v>
      </c>
      <c r="S48" s="58" t="s">
        <v>60</v>
      </c>
      <c r="T48" s="58">
        <v>352257.32</v>
      </c>
      <c r="U48" s="58">
        <v>3045.03</v>
      </c>
      <c r="V48" s="58">
        <v>378355.74</v>
      </c>
      <c r="W48" s="58" t="s">
        <v>60</v>
      </c>
      <c r="X48" s="58" t="s">
        <v>60</v>
      </c>
      <c r="Y48" s="58" t="s">
        <v>60</v>
      </c>
      <c r="Z48" s="58" t="s">
        <v>60</v>
      </c>
      <c r="AA48" s="61">
        <v>231146.42</v>
      </c>
      <c r="AB48" s="58">
        <v>613200</v>
      </c>
      <c r="AC48" s="58" t="s">
        <v>63</v>
      </c>
      <c r="AD48" s="29"/>
      <c r="AE48" s="29"/>
    </row>
    <row r="49" spans="1:31" ht="15" customHeight="1" x14ac:dyDescent="0.15">
      <c r="A49" s="6">
        <v>35</v>
      </c>
      <c r="B49" s="18" t="s">
        <v>112</v>
      </c>
      <c r="C49" s="26"/>
      <c r="D49" s="4">
        <v>14655.67</v>
      </c>
      <c r="E49" s="27" t="s">
        <v>61</v>
      </c>
      <c r="F49" s="4">
        <v>14655.67</v>
      </c>
      <c r="G49" s="27" t="s">
        <v>61</v>
      </c>
      <c r="H49" s="1">
        <v>14655.67</v>
      </c>
      <c r="I49" s="4">
        <v>14655.67</v>
      </c>
      <c r="J49" s="1" t="s">
        <v>60</v>
      </c>
      <c r="K49" s="1" t="s">
        <v>60</v>
      </c>
      <c r="L49" s="4">
        <v>14655.67</v>
      </c>
      <c r="M49" s="1" t="s">
        <v>60</v>
      </c>
      <c r="N49" s="4">
        <v>14655.67</v>
      </c>
      <c r="O49" s="1" t="s">
        <v>60</v>
      </c>
      <c r="P49" s="1" t="s">
        <v>60</v>
      </c>
      <c r="Q49" s="1" t="s">
        <v>60</v>
      </c>
      <c r="R49" s="1" t="s">
        <v>60</v>
      </c>
      <c r="S49" s="1" t="s">
        <v>60</v>
      </c>
      <c r="T49" s="1" t="s">
        <v>60</v>
      </c>
      <c r="U49" s="1" t="s">
        <v>60</v>
      </c>
      <c r="V49" s="4">
        <v>14655.67</v>
      </c>
      <c r="W49" s="1" t="s">
        <v>60</v>
      </c>
      <c r="X49" s="1" t="s">
        <v>60</v>
      </c>
      <c r="Y49" s="1" t="s">
        <v>60</v>
      </c>
      <c r="Z49" s="1" t="s">
        <v>60</v>
      </c>
      <c r="AA49" s="3" t="s">
        <v>63</v>
      </c>
      <c r="AB49" s="3" t="s">
        <v>60</v>
      </c>
      <c r="AC49" s="1" t="s">
        <v>63</v>
      </c>
      <c r="AD49" s="29"/>
      <c r="AE49" s="29"/>
    </row>
    <row r="50" spans="1:31" s="29" customFormat="1" ht="15" customHeight="1" x14ac:dyDescent="0.15">
      <c r="A50" s="6">
        <v>36</v>
      </c>
      <c r="B50" s="23" t="s">
        <v>113</v>
      </c>
      <c r="C50" s="38" t="s">
        <v>114</v>
      </c>
      <c r="D50" s="4">
        <v>14655.67</v>
      </c>
      <c r="E50" s="27" t="s">
        <v>61</v>
      </c>
      <c r="F50" s="4">
        <v>14655.67</v>
      </c>
      <c r="G50" s="27" t="s">
        <v>63</v>
      </c>
      <c r="H50" s="1">
        <v>14655.67</v>
      </c>
      <c r="I50" s="4">
        <v>14655.67</v>
      </c>
      <c r="J50" s="1" t="s">
        <v>60</v>
      </c>
      <c r="K50" s="1" t="s">
        <v>60</v>
      </c>
      <c r="L50" s="4">
        <v>14655.67</v>
      </c>
      <c r="M50" s="1" t="s">
        <v>60</v>
      </c>
      <c r="N50" s="4">
        <v>14655.67</v>
      </c>
      <c r="O50" s="1" t="s">
        <v>60</v>
      </c>
      <c r="P50" s="1" t="s">
        <v>60</v>
      </c>
      <c r="Q50" s="1" t="s">
        <v>60</v>
      </c>
      <c r="R50" s="1" t="s">
        <v>60</v>
      </c>
      <c r="S50" s="1" t="s">
        <v>60</v>
      </c>
      <c r="T50" s="1" t="s">
        <v>60</v>
      </c>
      <c r="U50" s="1" t="s">
        <v>60</v>
      </c>
      <c r="V50" s="4">
        <v>14655.67</v>
      </c>
      <c r="W50" s="1" t="s">
        <v>60</v>
      </c>
      <c r="X50" s="1" t="s">
        <v>60</v>
      </c>
      <c r="Y50" s="1" t="s">
        <v>60</v>
      </c>
      <c r="Z50" s="1" t="s">
        <v>60</v>
      </c>
      <c r="AA50" s="3" t="s">
        <v>63</v>
      </c>
      <c r="AB50" s="3" t="s">
        <v>60</v>
      </c>
      <c r="AC50" s="1" t="s">
        <v>63</v>
      </c>
      <c r="AD50" s="22"/>
      <c r="AE50" s="22"/>
    </row>
    <row r="51" spans="1:31" s="29" customFormat="1" ht="15" customHeight="1" x14ac:dyDescent="0.15">
      <c r="A51" s="6">
        <v>37</v>
      </c>
      <c r="B51" s="23" t="s">
        <v>115</v>
      </c>
      <c r="C51" s="38" t="s">
        <v>116</v>
      </c>
      <c r="D51" s="4" t="s">
        <v>63</v>
      </c>
      <c r="E51" s="27" t="s">
        <v>61</v>
      </c>
      <c r="F51" s="4" t="s">
        <v>63</v>
      </c>
      <c r="G51" s="27" t="s">
        <v>61</v>
      </c>
      <c r="H51" s="1" t="s">
        <v>63</v>
      </c>
      <c r="I51" s="4" t="s">
        <v>63</v>
      </c>
      <c r="J51" s="1" t="s">
        <v>60</v>
      </c>
      <c r="K51" s="1" t="s">
        <v>60</v>
      </c>
      <c r="L51" s="4" t="s">
        <v>63</v>
      </c>
      <c r="M51" s="1" t="s">
        <v>60</v>
      </c>
      <c r="N51" s="4" t="s">
        <v>63</v>
      </c>
      <c r="O51" s="1" t="s">
        <v>60</v>
      </c>
      <c r="P51" s="1" t="s">
        <v>60</v>
      </c>
      <c r="Q51" s="1" t="s">
        <v>60</v>
      </c>
      <c r="R51" s="1" t="s">
        <v>60</v>
      </c>
      <c r="S51" s="1" t="s">
        <v>60</v>
      </c>
      <c r="T51" s="1" t="s">
        <v>60</v>
      </c>
      <c r="U51" s="1" t="s">
        <v>60</v>
      </c>
      <c r="V51" s="4" t="s">
        <v>63</v>
      </c>
      <c r="W51" s="1" t="s">
        <v>60</v>
      </c>
      <c r="X51" s="1" t="s">
        <v>60</v>
      </c>
      <c r="Y51" s="1" t="s">
        <v>60</v>
      </c>
      <c r="Z51" s="1" t="s">
        <v>60</v>
      </c>
      <c r="AA51" s="3" t="s">
        <v>63</v>
      </c>
      <c r="AB51" s="3" t="s">
        <v>60</v>
      </c>
      <c r="AC51" s="1" t="s">
        <v>63</v>
      </c>
      <c r="AD51" s="22"/>
      <c r="AE51" s="22"/>
    </row>
    <row r="52" spans="1:31" ht="15" customHeight="1" x14ac:dyDescent="0.15">
      <c r="A52" s="6">
        <v>38</v>
      </c>
      <c r="B52" s="23" t="s">
        <v>117</v>
      </c>
      <c r="C52" s="38" t="s">
        <v>118</v>
      </c>
      <c r="D52" s="4" t="s">
        <v>63</v>
      </c>
      <c r="E52" s="27" t="s">
        <v>61</v>
      </c>
      <c r="F52" s="4" t="s">
        <v>63</v>
      </c>
      <c r="G52" s="27" t="s">
        <v>61</v>
      </c>
      <c r="H52" s="1" t="s">
        <v>63</v>
      </c>
      <c r="I52" s="4" t="s">
        <v>63</v>
      </c>
      <c r="J52" s="1" t="s">
        <v>60</v>
      </c>
      <c r="K52" s="1" t="s">
        <v>60</v>
      </c>
      <c r="L52" s="4" t="s">
        <v>63</v>
      </c>
      <c r="M52" s="1" t="s">
        <v>60</v>
      </c>
      <c r="N52" s="4" t="s">
        <v>63</v>
      </c>
      <c r="O52" s="1" t="s">
        <v>60</v>
      </c>
      <c r="P52" s="1" t="s">
        <v>60</v>
      </c>
      <c r="Q52" s="1" t="s">
        <v>60</v>
      </c>
      <c r="R52" s="1" t="s">
        <v>60</v>
      </c>
      <c r="S52" s="1" t="s">
        <v>60</v>
      </c>
      <c r="T52" s="1" t="s">
        <v>60</v>
      </c>
      <c r="U52" s="1" t="s">
        <v>60</v>
      </c>
      <c r="V52" s="4" t="s">
        <v>63</v>
      </c>
      <c r="W52" s="1" t="s">
        <v>60</v>
      </c>
      <c r="X52" s="1" t="s">
        <v>60</v>
      </c>
      <c r="Y52" s="1" t="s">
        <v>60</v>
      </c>
      <c r="Z52" s="1" t="s">
        <v>60</v>
      </c>
      <c r="AA52" s="3" t="s">
        <v>63</v>
      </c>
      <c r="AB52" s="3" t="s">
        <v>60</v>
      </c>
      <c r="AC52" s="1" t="s">
        <v>63</v>
      </c>
    </row>
    <row r="53" spans="1:31" ht="15" customHeight="1" x14ac:dyDescent="0.15">
      <c r="A53" s="6">
        <v>39</v>
      </c>
      <c r="B53" s="23" t="s">
        <v>119</v>
      </c>
      <c r="C53" s="38" t="s">
        <v>120</v>
      </c>
      <c r="D53" s="4" t="s">
        <v>63</v>
      </c>
      <c r="E53" s="27" t="s">
        <v>61</v>
      </c>
      <c r="F53" s="4" t="s">
        <v>63</v>
      </c>
      <c r="G53" s="27" t="s">
        <v>61</v>
      </c>
      <c r="H53" s="1" t="s">
        <v>63</v>
      </c>
      <c r="I53" s="4" t="s">
        <v>63</v>
      </c>
      <c r="J53" s="1" t="s">
        <v>60</v>
      </c>
      <c r="K53" s="1" t="s">
        <v>60</v>
      </c>
      <c r="L53" s="4" t="s">
        <v>63</v>
      </c>
      <c r="M53" s="1" t="s">
        <v>60</v>
      </c>
      <c r="N53" s="4" t="s">
        <v>63</v>
      </c>
      <c r="O53" s="1" t="s">
        <v>60</v>
      </c>
      <c r="P53" s="1" t="s">
        <v>60</v>
      </c>
      <c r="Q53" s="1" t="s">
        <v>60</v>
      </c>
      <c r="R53" s="1" t="s">
        <v>60</v>
      </c>
      <c r="S53" s="1" t="s">
        <v>60</v>
      </c>
      <c r="T53" s="1" t="s">
        <v>60</v>
      </c>
      <c r="U53" s="1" t="s">
        <v>60</v>
      </c>
      <c r="V53" s="4" t="s">
        <v>63</v>
      </c>
      <c r="W53" s="1" t="s">
        <v>60</v>
      </c>
      <c r="X53" s="1" t="s">
        <v>60</v>
      </c>
      <c r="Y53" s="1" t="s">
        <v>60</v>
      </c>
      <c r="Z53" s="1" t="s">
        <v>60</v>
      </c>
      <c r="AA53" s="3" t="s">
        <v>63</v>
      </c>
      <c r="AB53" s="3" t="s">
        <v>60</v>
      </c>
      <c r="AC53" s="1" t="s">
        <v>63</v>
      </c>
    </row>
    <row r="54" spans="1:31" ht="15" customHeight="1" x14ac:dyDescent="0.15">
      <c r="A54" s="6">
        <v>40</v>
      </c>
      <c r="B54" s="23" t="s">
        <v>121</v>
      </c>
      <c r="C54" s="38" t="s">
        <v>122</v>
      </c>
      <c r="D54" s="4" t="s">
        <v>63</v>
      </c>
      <c r="E54" s="27" t="s">
        <v>61</v>
      </c>
      <c r="F54" s="4" t="s">
        <v>63</v>
      </c>
      <c r="G54" s="27" t="s">
        <v>61</v>
      </c>
      <c r="H54" s="1" t="s">
        <v>63</v>
      </c>
      <c r="I54" s="4" t="s">
        <v>63</v>
      </c>
      <c r="J54" s="1" t="s">
        <v>60</v>
      </c>
      <c r="K54" s="1" t="s">
        <v>60</v>
      </c>
      <c r="L54" s="4" t="s">
        <v>63</v>
      </c>
      <c r="M54" s="1" t="s">
        <v>60</v>
      </c>
      <c r="N54" s="4" t="s">
        <v>63</v>
      </c>
      <c r="O54" s="1" t="s">
        <v>60</v>
      </c>
      <c r="P54" s="1" t="s">
        <v>60</v>
      </c>
      <c r="Q54" s="1" t="s">
        <v>60</v>
      </c>
      <c r="R54" s="1" t="s">
        <v>60</v>
      </c>
      <c r="S54" s="1" t="s">
        <v>60</v>
      </c>
      <c r="T54" s="1" t="s">
        <v>60</v>
      </c>
      <c r="U54" s="1" t="s">
        <v>60</v>
      </c>
      <c r="V54" s="4" t="s">
        <v>63</v>
      </c>
      <c r="W54" s="1" t="s">
        <v>60</v>
      </c>
      <c r="X54" s="1" t="s">
        <v>60</v>
      </c>
      <c r="Y54" s="1" t="s">
        <v>60</v>
      </c>
      <c r="Z54" s="1" t="s">
        <v>60</v>
      </c>
      <c r="AA54" s="3" t="s">
        <v>63</v>
      </c>
      <c r="AB54" s="3" t="s">
        <v>60</v>
      </c>
      <c r="AC54" s="1" t="s">
        <v>63</v>
      </c>
    </row>
    <row r="55" spans="1:31" ht="15" customHeight="1" x14ac:dyDescent="0.15">
      <c r="A55" s="6">
        <v>41</v>
      </c>
      <c r="B55" s="18" t="s">
        <v>123</v>
      </c>
      <c r="C55" s="40" t="s">
        <v>124</v>
      </c>
      <c r="D55" s="1" t="s">
        <v>63</v>
      </c>
      <c r="E55" s="27" t="s">
        <v>61</v>
      </c>
      <c r="F55" s="1" t="s">
        <v>63</v>
      </c>
      <c r="G55" s="27" t="s">
        <v>61</v>
      </c>
      <c r="H55" s="1" t="s">
        <v>63</v>
      </c>
      <c r="I55" s="4" t="s">
        <v>63</v>
      </c>
      <c r="J55" s="1" t="s">
        <v>60</v>
      </c>
      <c r="K55" s="1" t="s">
        <v>60</v>
      </c>
      <c r="L55" s="4" t="s">
        <v>63</v>
      </c>
      <c r="M55" s="1" t="s">
        <v>60</v>
      </c>
      <c r="N55" s="4" t="s">
        <v>63</v>
      </c>
      <c r="O55" s="1" t="s">
        <v>60</v>
      </c>
      <c r="P55" s="1" t="s">
        <v>60</v>
      </c>
      <c r="Q55" s="1" t="s">
        <v>60</v>
      </c>
      <c r="R55" s="1" t="s">
        <v>60</v>
      </c>
      <c r="S55" s="1" t="s">
        <v>60</v>
      </c>
      <c r="T55" s="1" t="s">
        <v>60</v>
      </c>
      <c r="U55" s="1" t="s">
        <v>60</v>
      </c>
      <c r="V55" s="4" t="s">
        <v>63</v>
      </c>
      <c r="W55" s="1" t="s">
        <v>60</v>
      </c>
      <c r="X55" s="1" t="s">
        <v>60</v>
      </c>
      <c r="Y55" s="1" t="s">
        <v>60</v>
      </c>
      <c r="Z55" s="1" t="s">
        <v>60</v>
      </c>
      <c r="AA55" s="3" t="s">
        <v>63</v>
      </c>
      <c r="AB55" s="3" t="s">
        <v>60</v>
      </c>
      <c r="AC55" s="1" t="s">
        <v>63</v>
      </c>
      <c r="AD55" s="29"/>
      <c r="AE55" s="29"/>
    </row>
    <row r="56" spans="1:31" ht="15" customHeight="1" x14ac:dyDescent="0.15">
      <c r="A56" s="6">
        <v>42</v>
      </c>
      <c r="B56" s="18" t="s">
        <v>125</v>
      </c>
      <c r="C56" s="26"/>
      <c r="D56" s="1">
        <v>336035.8</v>
      </c>
      <c r="E56" s="27" t="s">
        <v>61</v>
      </c>
      <c r="F56" s="1">
        <v>557805.92000000004</v>
      </c>
      <c r="G56" s="27" t="s">
        <v>61</v>
      </c>
      <c r="H56" s="1">
        <v>330303.12</v>
      </c>
      <c r="I56" s="4">
        <v>330303.12</v>
      </c>
      <c r="J56" s="1" t="s">
        <v>60</v>
      </c>
      <c r="K56" s="1" t="s">
        <v>60</v>
      </c>
      <c r="L56" s="4">
        <v>330303.12</v>
      </c>
      <c r="M56" s="1" t="s">
        <v>63</v>
      </c>
      <c r="N56" s="4">
        <v>138970.09</v>
      </c>
      <c r="O56" s="1" t="s">
        <v>60</v>
      </c>
      <c r="P56" s="1" t="s">
        <v>60</v>
      </c>
      <c r="Q56" s="1" t="s">
        <v>60</v>
      </c>
      <c r="R56" s="1" t="s">
        <v>63</v>
      </c>
      <c r="S56" s="1" t="s">
        <v>60</v>
      </c>
      <c r="T56" s="1" t="s">
        <v>63</v>
      </c>
      <c r="U56" s="1" t="s">
        <v>63</v>
      </c>
      <c r="V56" s="5">
        <v>138970.09</v>
      </c>
      <c r="W56" s="1" t="s">
        <v>60</v>
      </c>
      <c r="X56" s="1" t="s">
        <v>60</v>
      </c>
      <c r="Y56" s="1" t="s">
        <v>60</v>
      </c>
      <c r="Z56" s="1" t="s">
        <v>60</v>
      </c>
      <c r="AA56" s="3">
        <v>191333.03</v>
      </c>
      <c r="AB56" s="3" t="s">
        <v>60</v>
      </c>
      <c r="AC56" s="1" t="s">
        <v>63</v>
      </c>
      <c r="AD56" s="29"/>
      <c r="AE56" s="29"/>
    </row>
    <row r="57" spans="1:31" s="29" customFormat="1" ht="15" customHeight="1" x14ac:dyDescent="0.15">
      <c r="A57" s="6">
        <v>43</v>
      </c>
      <c r="B57" s="43" t="s">
        <v>126</v>
      </c>
      <c r="C57" s="38" t="s">
        <v>127</v>
      </c>
      <c r="D57" s="4">
        <v>65856.259999999995</v>
      </c>
      <c r="E57" s="27" t="s">
        <v>61</v>
      </c>
      <c r="F57" s="4">
        <v>65856.259999999995</v>
      </c>
      <c r="G57" s="27" t="s">
        <v>61</v>
      </c>
      <c r="H57" s="1">
        <v>66583.5</v>
      </c>
      <c r="I57" s="4">
        <v>66583.5</v>
      </c>
      <c r="J57" s="1" t="s">
        <v>60</v>
      </c>
      <c r="K57" s="1" t="s">
        <v>60</v>
      </c>
      <c r="L57" s="4">
        <v>66583.5</v>
      </c>
      <c r="M57" s="1" t="s">
        <v>63</v>
      </c>
      <c r="N57" s="4">
        <v>58462.33</v>
      </c>
      <c r="O57" s="1" t="s">
        <v>60</v>
      </c>
      <c r="P57" s="1" t="s">
        <v>60</v>
      </c>
      <c r="Q57" s="1" t="s">
        <v>60</v>
      </c>
      <c r="R57" s="1" t="s">
        <v>63</v>
      </c>
      <c r="S57" s="1" t="s">
        <v>60</v>
      </c>
      <c r="T57" s="1" t="s">
        <v>63</v>
      </c>
      <c r="U57" s="1" t="s">
        <v>63</v>
      </c>
      <c r="V57" s="5">
        <v>58462.33</v>
      </c>
      <c r="W57" s="1" t="s">
        <v>60</v>
      </c>
      <c r="X57" s="1" t="s">
        <v>60</v>
      </c>
      <c r="Y57" s="1" t="s">
        <v>60</v>
      </c>
      <c r="Z57" s="1" t="s">
        <v>60</v>
      </c>
      <c r="AA57" s="3">
        <v>8121.17</v>
      </c>
      <c r="AB57" s="3" t="s">
        <v>60</v>
      </c>
      <c r="AC57" s="1" t="s">
        <v>63</v>
      </c>
      <c r="AD57" s="22"/>
      <c r="AE57" s="22"/>
    </row>
    <row r="58" spans="1:31" s="29" customFormat="1" ht="15" customHeight="1" x14ac:dyDescent="0.15">
      <c r="A58" s="6">
        <v>44</v>
      </c>
      <c r="B58" s="23" t="s">
        <v>128</v>
      </c>
      <c r="C58" s="38" t="s">
        <v>129</v>
      </c>
      <c r="D58" s="4">
        <v>27419.22</v>
      </c>
      <c r="E58" s="27" t="s">
        <v>61</v>
      </c>
      <c r="F58" s="4">
        <v>27419.22</v>
      </c>
      <c r="G58" s="27" t="s">
        <v>61</v>
      </c>
      <c r="H58" s="1">
        <v>27419.22</v>
      </c>
      <c r="I58" s="4">
        <v>27419.22</v>
      </c>
      <c r="J58" s="1" t="s">
        <v>60</v>
      </c>
      <c r="K58" s="1" t="s">
        <v>60</v>
      </c>
      <c r="L58" s="4">
        <v>27419.22</v>
      </c>
      <c r="M58" s="1" t="s">
        <v>60</v>
      </c>
      <c r="N58" s="4">
        <v>27419.22</v>
      </c>
      <c r="O58" s="1" t="s">
        <v>60</v>
      </c>
      <c r="P58" s="1" t="s">
        <v>60</v>
      </c>
      <c r="Q58" s="1" t="s">
        <v>60</v>
      </c>
      <c r="R58" s="1" t="s">
        <v>60</v>
      </c>
      <c r="S58" s="1" t="s">
        <v>60</v>
      </c>
      <c r="T58" s="1" t="s">
        <v>60</v>
      </c>
      <c r="U58" s="1" t="s">
        <v>60</v>
      </c>
      <c r="V58" s="5">
        <v>27419.22</v>
      </c>
      <c r="W58" s="1" t="s">
        <v>60</v>
      </c>
      <c r="X58" s="1" t="s">
        <v>60</v>
      </c>
      <c r="Y58" s="1" t="s">
        <v>60</v>
      </c>
      <c r="Z58" s="1" t="s">
        <v>60</v>
      </c>
      <c r="AA58" s="3" t="s">
        <v>63</v>
      </c>
      <c r="AB58" s="3" t="s">
        <v>60</v>
      </c>
      <c r="AC58" s="1" t="s">
        <v>63</v>
      </c>
      <c r="AD58" s="22"/>
      <c r="AE58" s="22"/>
    </row>
    <row r="59" spans="1:31" ht="15" customHeight="1" x14ac:dyDescent="0.15">
      <c r="A59" s="6">
        <v>45</v>
      </c>
      <c r="B59" s="23" t="s">
        <v>130</v>
      </c>
      <c r="C59" s="38" t="s">
        <v>131</v>
      </c>
      <c r="D59" s="4" t="s">
        <v>63</v>
      </c>
      <c r="E59" s="27" t="s">
        <v>61</v>
      </c>
      <c r="F59" s="4" t="s">
        <v>63</v>
      </c>
      <c r="G59" s="27" t="s">
        <v>61</v>
      </c>
      <c r="H59" s="1" t="s">
        <v>63</v>
      </c>
      <c r="I59" s="4" t="s">
        <v>63</v>
      </c>
      <c r="J59" s="1" t="s">
        <v>60</v>
      </c>
      <c r="K59" s="1" t="s">
        <v>60</v>
      </c>
      <c r="L59" s="4" t="s">
        <v>63</v>
      </c>
      <c r="M59" s="1" t="s">
        <v>60</v>
      </c>
      <c r="N59" s="4" t="s">
        <v>63</v>
      </c>
      <c r="O59" s="1" t="s">
        <v>60</v>
      </c>
      <c r="P59" s="1" t="s">
        <v>60</v>
      </c>
      <c r="Q59" s="1" t="s">
        <v>60</v>
      </c>
      <c r="R59" s="1" t="s">
        <v>60</v>
      </c>
      <c r="S59" s="1" t="s">
        <v>60</v>
      </c>
      <c r="T59" s="1" t="s">
        <v>60</v>
      </c>
      <c r="U59" s="1" t="s">
        <v>60</v>
      </c>
      <c r="V59" s="5" t="s">
        <v>63</v>
      </c>
      <c r="W59" s="1" t="s">
        <v>60</v>
      </c>
      <c r="X59" s="1" t="s">
        <v>60</v>
      </c>
      <c r="Y59" s="1" t="s">
        <v>60</v>
      </c>
      <c r="Z59" s="1" t="s">
        <v>60</v>
      </c>
      <c r="AA59" s="3" t="s">
        <v>63</v>
      </c>
      <c r="AB59" s="3" t="s">
        <v>60</v>
      </c>
      <c r="AC59" s="1" t="s">
        <v>63</v>
      </c>
    </row>
    <row r="60" spans="1:31" ht="15" customHeight="1" x14ac:dyDescent="0.15">
      <c r="A60" s="6">
        <v>46</v>
      </c>
      <c r="B60" s="23" t="s">
        <v>132</v>
      </c>
      <c r="C60" s="38" t="s">
        <v>133</v>
      </c>
      <c r="D60" s="4" t="s">
        <v>63</v>
      </c>
      <c r="E60" s="27" t="s">
        <v>61</v>
      </c>
      <c r="F60" s="4" t="s">
        <v>63</v>
      </c>
      <c r="G60" s="27" t="s">
        <v>61</v>
      </c>
      <c r="H60" s="1" t="s">
        <v>63</v>
      </c>
      <c r="I60" s="4" t="s">
        <v>63</v>
      </c>
      <c r="J60" s="1" t="s">
        <v>60</v>
      </c>
      <c r="K60" s="1" t="s">
        <v>60</v>
      </c>
      <c r="L60" s="4" t="s">
        <v>63</v>
      </c>
      <c r="M60" s="1" t="s">
        <v>60</v>
      </c>
      <c r="N60" s="4" t="s">
        <v>63</v>
      </c>
      <c r="O60" s="1" t="s">
        <v>60</v>
      </c>
      <c r="P60" s="1" t="s">
        <v>60</v>
      </c>
      <c r="Q60" s="1" t="s">
        <v>60</v>
      </c>
      <c r="R60" s="1" t="s">
        <v>60</v>
      </c>
      <c r="S60" s="1" t="s">
        <v>60</v>
      </c>
      <c r="T60" s="1" t="s">
        <v>60</v>
      </c>
      <c r="U60" s="1" t="s">
        <v>60</v>
      </c>
      <c r="V60" s="5" t="s">
        <v>63</v>
      </c>
      <c r="W60" s="1" t="s">
        <v>60</v>
      </c>
      <c r="X60" s="1" t="s">
        <v>60</v>
      </c>
      <c r="Y60" s="1" t="s">
        <v>60</v>
      </c>
      <c r="Z60" s="1" t="s">
        <v>60</v>
      </c>
      <c r="AA60" s="3" t="s">
        <v>63</v>
      </c>
      <c r="AB60" s="3" t="s">
        <v>60</v>
      </c>
      <c r="AC60" s="1" t="s">
        <v>63</v>
      </c>
    </row>
    <row r="61" spans="1:31" ht="15" customHeight="1" x14ac:dyDescent="0.15">
      <c r="A61" s="6">
        <v>47</v>
      </c>
      <c r="B61" s="23" t="s">
        <v>134</v>
      </c>
      <c r="C61" s="38" t="s">
        <v>135</v>
      </c>
      <c r="D61" s="4">
        <v>35764.199999999997</v>
      </c>
      <c r="E61" s="27" t="s">
        <v>61</v>
      </c>
      <c r="F61" s="4">
        <v>236999.92</v>
      </c>
      <c r="G61" s="27" t="s">
        <v>61</v>
      </c>
      <c r="H61" s="28">
        <v>35764.199999999997</v>
      </c>
      <c r="I61" s="4">
        <v>35764.199999999997</v>
      </c>
      <c r="J61" s="1" t="s">
        <v>60</v>
      </c>
      <c r="K61" s="1" t="s">
        <v>60</v>
      </c>
      <c r="L61" s="4">
        <v>35764.199999999997</v>
      </c>
      <c r="M61" s="1" t="s">
        <v>60</v>
      </c>
      <c r="N61" s="4">
        <v>35764.199999999997</v>
      </c>
      <c r="O61" s="1" t="s">
        <v>60</v>
      </c>
      <c r="P61" s="1" t="s">
        <v>60</v>
      </c>
      <c r="Q61" s="1" t="s">
        <v>60</v>
      </c>
      <c r="R61" s="1" t="s">
        <v>60</v>
      </c>
      <c r="S61" s="1" t="s">
        <v>60</v>
      </c>
      <c r="T61" s="1" t="s">
        <v>60</v>
      </c>
      <c r="U61" s="1" t="s">
        <v>60</v>
      </c>
      <c r="V61" s="44">
        <v>35764.199999999997</v>
      </c>
      <c r="W61" s="1" t="s">
        <v>60</v>
      </c>
      <c r="X61" s="1" t="s">
        <v>60</v>
      </c>
      <c r="Y61" s="1" t="s">
        <v>60</v>
      </c>
      <c r="Z61" s="1" t="s">
        <v>60</v>
      </c>
      <c r="AA61" s="3" t="s">
        <v>63</v>
      </c>
      <c r="AB61" s="3" t="s">
        <v>60</v>
      </c>
      <c r="AC61" s="1" t="s">
        <v>63</v>
      </c>
    </row>
    <row r="62" spans="1:31" ht="15" customHeight="1" x14ac:dyDescent="0.15">
      <c r="A62" s="6">
        <v>48</v>
      </c>
      <c r="B62" s="23" t="s">
        <v>136</v>
      </c>
      <c r="C62" s="38" t="s">
        <v>137</v>
      </c>
      <c r="D62" s="4">
        <v>20554.3</v>
      </c>
      <c r="E62" s="27" t="s">
        <v>61</v>
      </c>
      <c r="F62" s="4">
        <v>19683</v>
      </c>
      <c r="G62" s="27" t="s">
        <v>61</v>
      </c>
      <c r="H62" s="1">
        <v>17324.34</v>
      </c>
      <c r="I62" s="4">
        <v>17324.34</v>
      </c>
      <c r="J62" s="1" t="s">
        <v>60</v>
      </c>
      <c r="K62" s="1" t="s">
        <v>60</v>
      </c>
      <c r="L62" s="4">
        <v>17324.34</v>
      </c>
      <c r="M62" s="1" t="s">
        <v>60</v>
      </c>
      <c r="N62" s="4">
        <v>17324.34</v>
      </c>
      <c r="O62" s="1" t="s">
        <v>60</v>
      </c>
      <c r="P62" s="1" t="s">
        <v>60</v>
      </c>
      <c r="Q62" s="1" t="s">
        <v>60</v>
      </c>
      <c r="R62" s="1" t="s">
        <v>60</v>
      </c>
      <c r="S62" s="1" t="s">
        <v>60</v>
      </c>
      <c r="T62" s="1" t="s">
        <v>60</v>
      </c>
      <c r="U62" s="1" t="s">
        <v>60</v>
      </c>
      <c r="V62" s="5">
        <v>17324.34</v>
      </c>
      <c r="W62" s="1" t="s">
        <v>60</v>
      </c>
      <c r="X62" s="1" t="s">
        <v>60</v>
      </c>
      <c r="Y62" s="1" t="s">
        <v>60</v>
      </c>
      <c r="Z62" s="1" t="s">
        <v>60</v>
      </c>
      <c r="AA62" s="3" t="s">
        <v>63</v>
      </c>
      <c r="AB62" s="3" t="s">
        <v>60</v>
      </c>
      <c r="AC62" s="1" t="s">
        <v>63</v>
      </c>
    </row>
    <row r="63" spans="1:31" ht="15" customHeight="1" x14ac:dyDescent="0.15">
      <c r="A63" s="6">
        <v>49</v>
      </c>
      <c r="B63" s="23" t="s">
        <v>138</v>
      </c>
      <c r="C63" s="38" t="s">
        <v>139</v>
      </c>
      <c r="D63" s="4">
        <v>154893.34</v>
      </c>
      <c r="E63" s="27" t="s">
        <v>61</v>
      </c>
      <c r="F63" s="4">
        <v>176299.04</v>
      </c>
      <c r="G63" s="27" t="s">
        <v>61</v>
      </c>
      <c r="H63" s="1">
        <v>151663.38</v>
      </c>
      <c r="I63" s="4">
        <v>151663.38</v>
      </c>
      <c r="J63" s="1" t="s">
        <v>60</v>
      </c>
      <c r="K63" s="1" t="s">
        <v>60</v>
      </c>
      <c r="L63" s="4">
        <v>151663.38</v>
      </c>
      <c r="M63" s="1" t="s">
        <v>60</v>
      </c>
      <c r="N63" s="4" t="s">
        <v>63</v>
      </c>
      <c r="O63" s="1" t="s">
        <v>60</v>
      </c>
      <c r="P63" s="1" t="s">
        <v>60</v>
      </c>
      <c r="Q63" s="1" t="s">
        <v>60</v>
      </c>
      <c r="R63" s="1" t="s">
        <v>60</v>
      </c>
      <c r="S63" s="1" t="s">
        <v>60</v>
      </c>
      <c r="T63" s="1" t="s">
        <v>60</v>
      </c>
      <c r="U63" s="1" t="s">
        <v>60</v>
      </c>
      <c r="V63" s="5" t="s">
        <v>63</v>
      </c>
      <c r="W63" s="1" t="s">
        <v>60</v>
      </c>
      <c r="X63" s="1" t="s">
        <v>60</v>
      </c>
      <c r="Y63" s="1" t="s">
        <v>60</v>
      </c>
      <c r="Z63" s="1" t="s">
        <v>60</v>
      </c>
      <c r="AA63" s="3">
        <v>151663.38</v>
      </c>
      <c r="AB63" s="3" t="s">
        <v>60</v>
      </c>
      <c r="AC63" s="1" t="s">
        <v>63</v>
      </c>
    </row>
    <row r="64" spans="1:31" ht="15" customHeight="1" x14ac:dyDescent="0.15">
      <c r="A64" s="6">
        <v>50</v>
      </c>
      <c r="B64" s="23" t="s">
        <v>140</v>
      </c>
      <c r="C64" s="38" t="s">
        <v>141</v>
      </c>
      <c r="D64" s="4" t="s">
        <v>63</v>
      </c>
      <c r="E64" s="27" t="s">
        <v>61</v>
      </c>
      <c r="F64" s="4" t="s">
        <v>63</v>
      </c>
      <c r="G64" s="27" t="s">
        <v>61</v>
      </c>
      <c r="H64" s="1" t="s">
        <v>63</v>
      </c>
      <c r="I64" s="4" t="s">
        <v>63</v>
      </c>
      <c r="J64" s="1" t="s">
        <v>60</v>
      </c>
      <c r="K64" s="1" t="s">
        <v>60</v>
      </c>
      <c r="L64" s="4" t="s">
        <v>63</v>
      </c>
      <c r="M64" s="1" t="s">
        <v>63</v>
      </c>
      <c r="N64" s="4" t="s">
        <v>63</v>
      </c>
      <c r="O64" s="1" t="s">
        <v>60</v>
      </c>
      <c r="P64" s="1" t="s">
        <v>60</v>
      </c>
      <c r="Q64" s="1" t="s">
        <v>60</v>
      </c>
      <c r="R64" s="1" t="s">
        <v>63</v>
      </c>
      <c r="S64" s="1" t="s">
        <v>60</v>
      </c>
      <c r="T64" s="1" t="s">
        <v>63</v>
      </c>
      <c r="U64" s="1" t="s">
        <v>63</v>
      </c>
      <c r="V64" s="5" t="s">
        <v>63</v>
      </c>
      <c r="W64" s="1" t="s">
        <v>60</v>
      </c>
      <c r="X64" s="1" t="s">
        <v>60</v>
      </c>
      <c r="Y64" s="1" t="s">
        <v>60</v>
      </c>
      <c r="Z64" s="1" t="s">
        <v>60</v>
      </c>
      <c r="AA64" s="3" t="s">
        <v>63</v>
      </c>
      <c r="AB64" s="3" t="s">
        <v>60</v>
      </c>
      <c r="AC64" s="1" t="s">
        <v>63</v>
      </c>
    </row>
    <row r="65" spans="1:31" ht="15" customHeight="1" x14ac:dyDescent="0.15">
      <c r="A65" s="6">
        <v>51</v>
      </c>
      <c r="B65" s="23" t="s">
        <v>142</v>
      </c>
      <c r="C65" s="38" t="s">
        <v>143</v>
      </c>
      <c r="D65" s="4">
        <v>31548.48</v>
      </c>
      <c r="E65" s="27" t="s">
        <v>61</v>
      </c>
      <c r="F65" s="4">
        <v>31548.48</v>
      </c>
      <c r="G65" s="27" t="s">
        <v>61</v>
      </c>
      <c r="H65" s="1">
        <v>31548.48</v>
      </c>
      <c r="I65" s="4">
        <v>31548.48</v>
      </c>
      <c r="J65" s="1" t="s">
        <v>60</v>
      </c>
      <c r="K65" s="1" t="s">
        <v>60</v>
      </c>
      <c r="L65" s="4">
        <v>31548.48</v>
      </c>
      <c r="M65" s="1" t="s">
        <v>60</v>
      </c>
      <c r="N65" s="4" t="s">
        <v>63</v>
      </c>
      <c r="O65" s="1" t="s">
        <v>60</v>
      </c>
      <c r="P65" s="1" t="s">
        <v>60</v>
      </c>
      <c r="Q65" s="1" t="s">
        <v>60</v>
      </c>
      <c r="R65" s="1" t="s">
        <v>60</v>
      </c>
      <c r="S65" s="1" t="s">
        <v>60</v>
      </c>
      <c r="T65" s="1" t="s">
        <v>60</v>
      </c>
      <c r="U65" s="1" t="s">
        <v>60</v>
      </c>
      <c r="V65" s="5" t="s">
        <v>63</v>
      </c>
      <c r="W65" s="1" t="s">
        <v>60</v>
      </c>
      <c r="X65" s="1" t="s">
        <v>60</v>
      </c>
      <c r="Y65" s="1" t="s">
        <v>60</v>
      </c>
      <c r="Z65" s="1" t="s">
        <v>60</v>
      </c>
      <c r="AA65" s="3">
        <v>31548.48</v>
      </c>
      <c r="AB65" s="3" t="s">
        <v>60</v>
      </c>
      <c r="AC65" s="1" t="s">
        <v>63</v>
      </c>
    </row>
    <row r="66" spans="1:31" ht="15" customHeight="1" x14ac:dyDescent="0.15">
      <c r="A66" s="6">
        <v>52</v>
      </c>
      <c r="B66" s="23" t="s">
        <v>144</v>
      </c>
      <c r="C66" s="38" t="s">
        <v>145</v>
      </c>
      <c r="D66" s="4" t="s">
        <v>63</v>
      </c>
      <c r="E66" s="27" t="s">
        <v>61</v>
      </c>
      <c r="F66" s="4" t="s">
        <v>63</v>
      </c>
      <c r="G66" s="27" t="s">
        <v>61</v>
      </c>
      <c r="H66" s="1" t="s">
        <v>63</v>
      </c>
      <c r="I66" s="4" t="s">
        <v>63</v>
      </c>
      <c r="J66" s="1" t="s">
        <v>60</v>
      </c>
      <c r="K66" s="1" t="s">
        <v>60</v>
      </c>
      <c r="L66" s="4" t="s">
        <v>63</v>
      </c>
      <c r="M66" s="1" t="s">
        <v>60</v>
      </c>
      <c r="N66" s="4" t="s">
        <v>63</v>
      </c>
      <c r="O66" s="1" t="s">
        <v>60</v>
      </c>
      <c r="P66" s="1" t="s">
        <v>60</v>
      </c>
      <c r="Q66" s="1" t="s">
        <v>60</v>
      </c>
      <c r="R66" s="1" t="s">
        <v>60</v>
      </c>
      <c r="S66" s="1" t="s">
        <v>60</v>
      </c>
      <c r="T66" s="1" t="s">
        <v>60</v>
      </c>
      <c r="U66" s="1" t="s">
        <v>60</v>
      </c>
      <c r="V66" s="5" t="s">
        <v>63</v>
      </c>
      <c r="W66" s="1" t="s">
        <v>60</v>
      </c>
      <c r="X66" s="1" t="s">
        <v>60</v>
      </c>
      <c r="Y66" s="1" t="s">
        <v>60</v>
      </c>
      <c r="Z66" s="1" t="s">
        <v>60</v>
      </c>
      <c r="AA66" s="3" t="s">
        <v>63</v>
      </c>
      <c r="AB66" s="3" t="s">
        <v>60</v>
      </c>
      <c r="AC66" s="1" t="s">
        <v>63</v>
      </c>
    </row>
    <row r="67" spans="1:31" ht="15" customHeight="1" x14ac:dyDescent="0.15">
      <c r="A67" s="6">
        <v>53</v>
      </c>
      <c r="B67" s="23" t="s">
        <v>146</v>
      </c>
      <c r="C67" s="38" t="s">
        <v>147</v>
      </c>
      <c r="D67" s="4" t="s">
        <v>63</v>
      </c>
      <c r="E67" s="27" t="s">
        <v>61</v>
      </c>
      <c r="F67" s="4" t="s">
        <v>63</v>
      </c>
      <c r="G67" s="27" t="s">
        <v>61</v>
      </c>
      <c r="H67" s="1" t="s">
        <v>63</v>
      </c>
      <c r="I67" s="4" t="s">
        <v>63</v>
      </c>
      <c r="J67" s="1" t="s">
        <v>60</v>
      </c>
      <c r="K67" s="1" t="s">
        <v>60</v>
      </c>
      <c r="L67" s="4" t="s">
        <v>63</v>
      </c>
      <c r="M67" s="1" t="s">
        <v>60</v>
      </c>
      <c r="N67" s="4" t="s">
        <v>63</v>
      </c>
      <c r="O67" s="1" t="s">
        <v>60</v>
      </c>
      <c r="P67" s="1" t="s">
        <v>60</v>
      </c>
      <c r="Q67" s="1" t="s">
        <v>60</v>
      </c>
      <c r="R67" s="1" t="s">
        <v>60</v>
      </c>
      <c r="S67" s="1" t="s">
        <v>60</v>
      </c>
      <c r="T67" s="1" t="s">
        <v>60</v>
      </c>
      <c r="U67" s="1" t="s">
        <v>60</v>
      </c>
      <c r="V67" s="5" t="s">
        <v>63</v>
      </c>
      <c r="W67" s="1" t="s">
        <v>60</v>
      </c>
      <c r="X67" s="1" t="s">
        <v>60</v>
      </c>
      <c r="Y67" s="1" t="s">
        <v>60</v>
      </c>
      <c r="Z67" s="1" t="s">
        <v>60</v>
      </c>
      <c r="AA67" s="3" t="s">
        <v>63</v>
      </c>
      <c r="AB67" s="3" t="s">
        <v>60</v>
      </c>
      <c r="AC67" s="1" t="s">
        <v>63</v>
      </c>
    </row>
    <row r="68" spans="1:31" ht="15" customHeight="1" x14ac:dyDescent="0.15">
      <c r="A68" s="6">
        <v>54</v>
      </c>
      <c r="B68" s="23" t="s">
        <v>148</v>
      </c>
      <c r="C68" s="38" t="s">
        <v>149</v>
      </c>
      <c r="D68" s="4" t="s">
        <v>63</v>
      </c>
      <c r="E68" s="27" t="s">
        <v>61</v>
      </c>
      <c r="F68" s="4" t="s">
        <v>63</v>
      </c>
      <c r="G68" s="27" t="s">
        <v>61</v>
      </c>
      <c r="H68" s="1" t="s">
        <v>63</v>
      </c>
      <c r="I68" s="4" t="s">
        <v>63</v>
      </c>
      <c r="J68" s="1" t="s">
        <v>60</v>
      </c>
      <c r="K68" s="1" t="s">
        <v>60</v>
      </c>
      <c r="L68" s="4" t="s">
        <v>63</v>
      </c>
      <c r="M68" s="1" t="s">
        <v>60</v>
      </c>
      <c r="N68" s="4" t="s">
        <v>63</v>
      </c>
      <c r="O68" s="1" t="s">
        <v>60</v>
      </c>
      <c r="P68" s="1" t="s">
        <v>60</v>
      </c>
      <c r="Q68" s="1" t="s">
        <v>60</v>
      </c>
      <c r="R68" s="1" t="s">
        <v>60</v>
      </c>
      <c r="S68" s="1" t="s">
        <v>60</v>
      </c>
      <c r="T68" s="1" t="s">
        <v>60</v>
      </c>
      <c r="U68" s="1" t="s">
        <v>60</v>
      </c>
      <c r="V68" s="5" t="s">
        <v>63</v>
      </c>
      <c r="W68" s="1" t="s">
        <v>60</v>
      </c>
      <c r="X68" s="1" t="s">
        <v>60</v>
      </c>
      <c r="Y68" s="1" t="s">
        <v>60</v>
      </c>
      <c r="Z68" s="1" t="s">
        <v>60</v>
      </c>
      <c r="AA68" s="3" t="s">
        <v>63</v>
      </c>
      <c r="AB68" s="3" t="s">
        <v>60</v>
      </c>
      <c r="AC68" s="1" t="s">
        <v>63</v>
      </c>
    </row>
    <row r="69" spans="1:31" ht="15" customHeight="1" x14ac:dyDescent="0.15">
      <c r="A69" s="6">
        <v>55</v>
      </c>
      <c r="B69" s="23" t="s">
        <v>150</v>
      </c>
      <c r="C69" s="38" t="s">
        <v>151</v>
      </c>
      <c r="D69" s="4" t="s">
        <v>63</v>
      </c>
      <c r="E69" s="27" t="s">
        <v>61</v>
      </c>
      <c r="F69" s="4" t="s">
        <v>63</v>
      </c>
      <c r="G69" s="27" t="s">
        <v>61</v>
      </c>
      <c r="H69" s="1" t="s">
        <v>63</v>
      </c>
      <c r="I69" s="4" t="s">
        <v>63</v>
      </c>
      <c r="J69" s="1" t="s">
        <v>60</v>
      </c>
      <c r="K69" s="1" t="s">
        <v>60</v>
      </c>
      <c r="L69" s="4" t="s">
        <v>63</v>
      </c>
      <c r="M69" s="1" t="s">
        <v>60</v>
      </c>
      <c r="N69" s="4" t="s">
        <v>63</v>
      </c>
      <c r="O69" s="1" t="s">
        <v>60</v>
      </c>
      <c r="P69" s="1" t="s">
        <v>60</v>
      </c>
      <c r="Q69" s="1" t="s">
        <v>60</v>
      </c>
      <c r="R69" s="1" t="s">
        <v>60</v>
      </c>
      <c r="S69" s="1" t="s">
        <v>60</v>
      </c>
      <c r="T69" s="1" t="s">
        <v>60</v>
      </c>
      <c r="U69" s="1" t="s">
        <v>60</v>
      </c>
      <c r="V69" s="5" t="s">
        <v>63</v>
      </c>
      <c r="W69" s="1" t="s">
        <v>60</v>
      </c>
      <c r="X69" s="1" t="s">
        <v>60</v>
      </c>
      <c r="Y69" s="1" t="s">
        <v>60</v>
      </c>
      <c r="Z69" s="1" t="s">
        <v>60</v>
      </c>
      <c r="AA69" s="3" t="s">
        <v>63</v>
      </c>
      <c r="AB69" s="3" t="s">
        <v>60</v>
      </c>
      <c r="AC69" s="1" t="s">
        <v>63</v>
      </c>
    </row>
    <row r="70" spans="1:31" ht="15" customHeight="1" x14ac:dyDescent="0.15">
      <c r="A70" s="6">
        <v>56</v>
      </c>
      <c r="B70" s="23" t="s">
        <v>152</v>
      </c>
      <c r="C70" s="38" t="s">
        <v>153</v>
      </c>
      <c r="D70" s="4" t="s">
        <v>63</v>
      </c>
      <c r="E70" s="27" t="s">
        <v>61</v>
      </c>
      <c r="F70" s="4" t="s">
        <v>63</v>
      </c>
      <c r="G70" s="27" t="s">
        <v>61</v>
      </c>
      <c r="H70" s="1" t="s">
        <v>63</v>
      </c>
      <c r="I70" s="4" t="s">
        <v>63</v>
      </c>
      <c r="J70" s="1" t="s">
        <v>60</v>
      </c>
      <c r="K70" s="1" t="s">
        <v>60</v>
      </c>
      <c r="L70" s="4" t="s">
        <v>63</v>
      </c>
      <c r="M70" s="1" t="s">
        <v>60</v>
      </c>
      <c r="N70" s="4" t="s">
        <v>63</v>
      </c>
      <c r="O70" s="1" t="s">
        <v>60</v>
      </c>
      <c r="P70" s="1" t="s">
        <v>60</v>
      </c>
      <c r="Q70" s="1" t="s">
        <v>60</v>
      </c>
      <c r="R70" s="1" t="s">
        <v>60</v>
      </c>
      <c r="S70" s="1" t="s">
        <v>60</v>
      </c>
      <c r="T70" s="1" t="s">
        <v>60</v>
      </c>
      <c r="U70" s="1" t="s">
        <v>60</v>
      </c>
      <c r="V70" s="5" t="s">
        <v>63</v>
      </c>
      <c r="W70" s="1" t="s">
        <v>60</v>
      </c>
      <c r="X70" s="1" t="s">
        <v>60</v>
      </c>
      <c r="Y70" s="1" t="s">
        <v>60</v>
      </c>
      <c r="Z70" s="1" t="s">
        <v>60</v>
      </c>
      <c r="AA70" s="3" t="s">
        <v>63</v>
      </c>
      <c r="AB70" s="3" t="s">
        <v>60</v>
      </c>
      <c r="AC70" s="1" t="s">
        <v>63</v>
      </c>
    </row>
    <row r="71" spans="1:31" ht="15" customHeight="1" x14ac:dyDescent="0.15">
      <c r="A71" s="6">
        <v>57</v>
      </c>
      <c r="B71" s="18" t="s">
        <v>154</v>
      </c>
      <c r="C71" s="38"/>
      <c r="D71" s="1">
        <v>946866.7</v>
      </c>
      <c r="E71" s="27" t="s">
        <v>61</v>
      </c>
      <c r="F71" s="1">
        <v>1560066.7</v>
      </c>
      <c r="G71" s="27" t="s">
        <v>61</v>
      </c>
      <c r="H71" s="1">
        <v>986936.89</v>
      </c>
      <c r="I71" s="4">
        <v>986936.89</v>
      </c>
      <c r="J71" s="1" t="s">
        <v>60</v>
      </c>
      <c r="K71" s="1" t="s">
        <v>60</v>
      </c>
      <c r="L71" s="4">
        <v>986936.89</v>
      </c>
      <c r="M71" s="1" t="s">
        <v>63</v>
      </c>
      <c r="N71" s="4">
        <v>345023.4</v>
      </c>
      <c r="O71" s="1" t="s">
        <v>60</v>
      </c>
      <c r="P71" s="1" t="s">
        <v>60</v>
      </c>
      <c r="Q71" s="1" t="s">
        <v>60</v>
      </c>
      <c r="R71" s="28">
        <v>343523.4</v>
      </c>
      <c r="S71" s="28" t="s">
        <v>60</v>
      </c>
      <c r="T71" s="28">
        <v>343523.4</v>
      </c>
      <c r="U71" s="28" t="s">
        <v>63</v>
      </c>
      <c r="V71" s="5">
        <v>1500</v>
      </c>
      <c r="W71" s="28" t="s">
        <v>60</v>
      </c>
      <c r="X71" s="28" t="s">
        <v>60</v>
      </c>
      <c r="Y71" s="28" t="s">
        <v>60</v>
      </c>
      <c r="Z71" s="28" t="s">
        <v>60</v>
      </c>
      <c r="AA71" s="3">
        <v>28713.49</v>
      </c>
      <c r="AB71" s="3">
        <v>613200</v>
      </c>
      <c r="AC71" s="1" t="s">
        <v>63</v>
      </c>
      <c r="AD71" s="29"/>
      <c r="AE71" s="29"/>
    </row>
    <row r="72" spans="1:31" ht="15" customHeight="1" x14ac:dyDescent="0.15">
      <c r="A72" s="6">
        <v>58</v>
      </c>
      <c r="B72" s="23" t="s">
        <v>155</v>
      </c>
      <c r="C72" s="38" t="s">
        <v>156</v>
      </c>
      <c r="D72" s="4" t="s">
        <v>63</v>
      </c>
      <c r="E72" s="27" t="s">
        <v>61</v>
      </c>
      <c r="F72" s="4" t="s">
        <v>63</v>
      </c>
      <c r="G72" s="27" t="s">
        <v>61</v>
      </c>
      <c r="H72" s="1" t="s">
        <v>63</v>
      </c>
      <c r="I72" s="4" t="s">
        <v>63</v>
      </c>
      <c r="J72" s="1" t="s">
        <v>60</v>
      </c>
      <c r="K72" s="1" t="s">
        <v>60</v>
      </c>
      <c r="L72" s="4" t="s">
        <v>63</v>
      </c>
      <c r="M72" s="1" t="s">
        <v>60</v>
      </c>
      <c r="N72" s="4" t="s">
        <v>63</v>
      </c>
      <c r="O72" s="1" t="s">
        <v>60</v>
      </c>
      <c r="P72" s="1" t="s">
        <v>60</v>
      </c>
      <c r="Q72" s="1" t="s">
        <v>60</v>
      </c>
      <c r="R72" s="1" t="s">
        <v>60</v>
      </c>
      <c r="S72" s="1" t="s">
        <v>60</v>
      </c>
      <c r="T72" s="1" t="s">
        <v>60</v>
      </c>
      <c r="U72" s="1" t="s">
        <v>60</v>
      </c>
      <c r="V72" s="5" t="s">
        <v>63</v>
      </c>
      <c r="W72" s="1" t="s">
        <v>60</v>
      </c>
      <c r="X72" s="1" t="s">
        <v>60</v>
      </c>
      <c r="Y72" s="1" t="s">
        <v>60</v>
      </c>
      <c r="Z72" s="1" t="s">
        <v>60</v>
      </c>
      <c r="AA72" s="3" t="s">
        <v>63</v>
      </c>
      <c r="AB72" s="3" t="s">
        <v>60</v>
      </c>
      <c r="AC72" s="1" t="s">
        <v>63</v>
      </c>
    </row>
    <row r="73" spans="1:31" s="29" customFormat="1" ht="15" customHeight="1" x14ac:dyDescent="0.15">
      <c r="A73" s="6">
        <v>59</v>
      </c>
      <c r="B73" s="23" t="s">
        <v>157</v>
      </c>
      <c r="C73" s="38" t="s">
        <v>158</v>
      </c>
      <c r="D73" s="4" t="s">
        <v>63</v>
      </c>
      <c r="E73" s="27" t="s">
        <v>61</v>
      </c>
      <c r="F73" s="4" t="s">
        <v>63</v>
      </c>
      <c r="G73" s="27" t="s">
        <v>61</v>
      </c>
      <c r="H73" s="1" t="s">
        <v>63</v>
      </c>
      <c r="I73" s="4" t="s">
        <v>63</v>
      </c>
      <c r="J73" s="1" t="s">
        <v>60</v>
      </c>
      <c r="K73" s="1" t="s">
        <v>60</v>
      </c>
      <c r="L73" s="4" t="s">
        <v>63</v>
      </c>
      <c r="M73" s="1" t="s">
        <v>60</v>
      </c>
      <c r="N73" s="4" t="s">
        <v>63</v>
      </c>
      <c r="O73" s="1" t="s">
        <v>60</v>
      </c>
      <c r="P73" s="1" t="s">
        <v>60</v>
      </c>
      <c r="Q73" s="1" t="s">
        <v>60</v>
      </c>
      <c r="R73" s="1" t="s">
        <v>60</v>
      </c>
      <c r="S73" s="1" t="s">
        <v>60</v>
      </c>
      <c r="T73" s="1" t="s">
        <v>60</v>
      </c>
      <c r="U73" s="1" t="s">
        <v>60</v>
      </c>
      <c r="V73" s="5" t="s">
        <v>63</v>
      </c>
      <c r="W73" s="1" t="s">
        <v>60</v>
      </c>
      <c r="X73" s="1" t="s">
        <v>60</v>
      </c>
      <c r="Y73" s="1" t="s">
        <v>60</v>
      </c>
      <c r="Z73" s="1" t="s">
        <v>60</v>
      </c>
      <c r="AA73" s="3" t="s">
        <v>63</v>
      </c>
      <c r="AB73" s="3" t="s">
        <v>60</v>
      </c>
      <c r="AC73" s="1" t="s">
        <v>63</v>
      </c>
      <c r="AD73" s="22"/>
      <c r="AE73" s="22"/>
    </row>
    <row r="74" spans="1:31" ht="15" customHeight="1" x14ac:dyDescent="0.15">
      <c r="A74" s="6">
        <v>60</v>
      </c>
      <c r="B74" s="23" t="s">
        <v>159</v>
      </c>
      <c r="C74" s="38" t="s">
        <v>160</v>
      </c>
      <c r="D74" s="4" t="s">
        <v>63</v>
      </c>
      <c r="E74" s="27" t="s">
        <v>63</v>
      </c>
      <c r="F74" s="4" t="s">
        <v>63</v>
      </c>
      <c r="G74" s="27" t="s">
        <v>63</v>
      </c>
      <c r="H74" s="1" t="s">
        <v>60</v>
      </c>
      <c r="I74" s="1" t="s">
        <v>60</v>
      </c>
      <c r="J74" s="1" t="s">
        <v>60</v>
      </c>
      <c r="K74" s="1" t="s">
        <v>60</v>
      </c>
      <c r="L74" s="1" t="s">
        <v>60</v>
      </c>
      <c r="M74" s="1" t="s">
        <v>60</v>
      </c>
      <c r="N74" s="1" t="s">
        <v>60</v>
      </c>
      <c r="O74" s="1" t="s">
        <v>60</v>
      </c>
      <c r="P74" s="1" t="s">
        <v>60</v>
      </c>
      <c r="Q74" s="1" t="s">
        <v>60</v>
      </c>
      <c r="R74" s="1" t="s">
        <v>60</v>
      </c>
      <c r="S74" s="1" t="s">
        <v>60</v>
      </c>
      <c r="T74" s="1" t="s">
        <v>60</v>
      </c>
      <c r="U74" s="1" t="s">
        <v>60</v>
      </c>
      <c r="V74" s="1" t="s">
        <v>60</v>
      </c>
      <c r="W74" s="1" t="s">
        <v>60</v>
      </c>
      <c r="X74" s="1" t="s">
        <v>60</v>
      </c>
      <c r="Y74" s="1" t="s">
        <v>60</v>
      </c>
      <c r="Z74" s="1" t="s">
        <v>60</v>
      </c>
      <c r="AA74" s="1" t="s">
        <v>60</v>
      </c>
      <c r="AB74" s="1" t="s">
        <v>60</v>
      </c>
      <c r="AC74" s="1" t="s">
        <v>60</v>
      </c>
    </row>
    <row r="75" spans="1:31" ht="15" customHeight="1" x14ac:dyDescent="0.15">
      <c r="A75" s="6">
        <v>61</v>
      </c>
      <c r="B75" s="23" t="s">
        <v>161</v>
      </c>
      <c r="C75" s="38" t="s">
        <v>162</v>
      </c>
      <c r="D75" s="1">
        <v>1500</v>
      </c>
      <c r="E75" s="27" t="s">
        <v>61</v>
      </c>
      <c r="F75" s="1">
        <v>3000</v>
      </c>
      <c r="G75" s="27" t="s">
        <v>61</v>
      </c>
      <c r="H75" s="1">
        <v>1500</v>
      </c>
      <c r="I75" s="4">
        <v>1500</v>
      </c>
      <c r="J75" s="1" t="s">
        <v>60</v>
      </c>
      <c r="K75" s="1" t="s">
        <v>60</v>
      </c>
      <c r="L75" s="4">
        <v>1500</v>
      </c>
      <c r="M75" s="1" t="s">
        <v>60</v>
      </c>
      <c r="N75" s="4">
        <v>1500</v>
      </c>
      <c r="O75" s="1" t="s">
        <v>60</v>
      </c>
      <c r="P75" s="1" t="s">
        <v>60</v>
      </c>
      <c r="Q75" s="1" t="s">
        <v>60</v>
      </c>
      <c r="R75" s="1" t="s">
        <v>60</v>
      </c>
      <c r="S75" s="1" t="s">
        <v>60</v>
      </c>
      <c r="T75" s="1" t="s">
        <v>60</v>
      </c>
      <c r="U75" s="1" t="s">
        <v>60</v>
      </c>
      <c r="V75" s="5">
        <v>1500</v>
      </c>
      <c r="W75" s="1" t="s">
        <v>60</v>
      </c>
      <c r="X75" s="1" t="s">
        <v>60</v>
      </c>
      <c r="Y75" s="1" t="s">
        <v>60</v>
      </c>
      <c r="Z75" s="1" t="s">
        <v>60</v>
      </c>
      <c r="AA75" s="3" t="s">
        <v>63</v>
      </c>
      <c r="AB75" s="3" t="s">
        <v>60</v>
      </c>
      <c r="AC75" s="1" t="s">
        <v>63</v>
      </c>
    </row>
    <row r="76" spans="1:31" ht="15" customHeight="1" x14ac:dyDescent="0.15">
      <c r="A76" s="6">
        <v>62</v>
      </c>
      <c r="B76" s="23" t="s">
        <v>163</v>
      </c>
      <c r="C76" s="38" t="s">
        <v>164</v>
      </c>
      <c r="D76" s="1" t="s">
        <v>63</v>
      </c>
      <c r="E76" s="27" t="s">
        <v>61</v>
      </c>
      <c r="F76" s="1" t="s">
        <v>63</v>
      </c>
      <c r="G76" s="27" t="s">
        <v>61</v>
      </c>
      <c r="H76" s="1" t="s">
        <v>63</v>
      </c>
      <c r="I76" s="4" t="s">
        <v>63</v>
      </c>
      <c r="J76" s="1" t="s">
        <v>60</v>
      </c>
      <c r="K76" s="1" t="s">
        <v>60</v>
      </c>
      <c r="L76" s="4" t="s">
        <v>63</v>
      </c>
      <c r="M76" s="1" t="s">
        <v>60</v>
      </c>
      <c r="N76" s="4" t="s">
        <v>63</v>
      </c>
      <c r="O76" s="1" t="s">
        <v>60</v>
      </c>
      <c r="P76" s="1" t="s">
        <v>60</v>
      </c>
      <c r="Q76" s="1" t="s">
        <v>60</v>
      </c>
      <c r="R76" s="1" t="s">
        <v>60</v>
      </c>
      <c r="S76" s="1" t="s">
        <v>60</v>
      </c>
      <c r="T76" s="1" t="s">
        <v>60</v>
      </c>
      <c r="U76" s="1" t="s">
        <v>60</v>
      </c>
      <c r="V76" s="5" t="s">
        <v>63</v>
      </c>
      <c r="W76" s="1" t="s">
        <v>60</v>
      </c>
      <c r="X76" s="1" t="s">
        <v>60</v>
      </c>
      <c r="Y76" s="1" t="s">
        <v>60</v>
      </c>
      <c r="Z76" s="1" t="s">
        <v>60</v>
      </c>
      <c r="AA76" s="3" t="s">
        <v>63</v>
      </c>
      <c r="AB76" s="3" t="s">
        <v>60</v>
      </c>
      <c r="AC76" s="1" t="s">
        <v>63</v>
      </c>
    </row>
    <row r="77" spans="1:31" ht="15" customHeight="1" x14ac:dyDescent="0.15">
      <c r="A77" s="6">
        <v>63</v>
      </c>
      <c r="B77" s="23" t="s">
        <v>165</v>
      </c>
      <c r="C77" s="38" t="s">
        <v>166</v>
      </c>
      <c r="D77" s="1" t="s">
        <v>63</v>
      </c>
      <c r="E77" s="27" t="s">
        <v>61</v>
      </c>
      <c r="F77" s="1" t="s">
        <v>63</v>
      </c>
      <c r="G77" s="27" t="s">
        <v>61</v>
      </c>
      <c r="H77" s="1" t="s">
        <v>63</v>
      </c>
      <c r="I77" s="4" t="s">
        <v>63</v>
      </c>
      <c r="J77" s="1" t="s">
        <v>60</v>
      </c>
      <c r="K77" s="1" t="s">
        <v>60</v>
      </c>
      <c r="L77" s="4" t="s">
        <v>63</v>
      </c>
      <c r="M77" s="1" t="s">
        <v>60</v>
      </c>
      <c r="N77" s="4" t="s">
        <v>63</v>
      </c>
      <c r="O77" s="1" t="s">
        <v>60</v>
      </c>
      <c r="P77" s="1" t="s">
        <v>60</v>
      </c>
      <c r="Q77" s="1" t="s">
        <v>60</v>
      </c>
      <c r="R77" s="1" t="s">
        <v>60</v>
      </c>
      <c r="S77" s="1" t="s">
        <v>60</v>
      </c>
      <c r="T77" s="1" t="s">
        <v>60</v>
      </c>
      <c r="U77" s="1" t="s">
        <v>60</v>
      </c>
      <c r="V77" s="5" t="s">
        <v>63</v>
      </c>
      <c r="W77" s="1" t="s">
        <v>60</v>
      </c>
      <c r="X77" s="1" t="s">
        <v>60</v>
      </c>
      <c r="Y77" s="1" t="s">
        <v>60</v>
      </c>
      <c r="Z77" s="1" t="s">
        <v>60</v>
      </c>
      <c r="AA77" s="3" t="s">
        <v>63</v>
      </c>
      <c r="AB77" s="3" t="s">
        <v>60</v>
      </c>
      <c r="AC77" s="1" t="s">
        <v>63</v>
      </c>
    </row>
    <row r="78" spans="1:31" ht="15" customHeight="1" x14ac:dyDescent="0.15">
      <c r="A78" s="6">
        <v>64</v>
      </c>
      <c r="B78" s="23" t="s">
        <v>167</v>
      </c>
      <c r="C78" s="38" t="s">
        <v>168</v>
      </c>
      <c r="D78" s="1" t="s">
        <v>63</v>
      </c>
      <c r="E78" s="27" t="s">
        <v>61</v>
      </c>
      <c r="F78" s="1" t="s">
        <v>63</v>
      </c>
      <c r="G78" s="27" t="s">
        <v>61</v>
      </c>
      <c r="H78" s="1" t="s">
        <v>63</v>
      </c>
      <c r="I78" s="4" t="s">
        <v>63</v>
      </c>
      <c r="J78" s="1" t="s">
        <v>60</v>
      </c>
      <c r="K78" s="1" t="s">
        <v>60</v>
      </c>
      <c r="L78" s="4" t="s">
        <v>63</v>
      </c>
      <c r="M78" s="1" t="s">
        <v>60</v>
      </c>
      <c r="N78" s="4" t="s">
        <v>63</v>
      </c>
      <c r="O78" s="1" t="s">
        <v>60</v>
      </c>
      <c r="P78" s="1" t="s">
        <v>60</v>
      </c>
      <c r="Q78" s="1" t="s">
        <v>60</v>
      </c>
      <c r="R78" s="1" t="s">
        <v>60</v>
      </c>
      <c r="S78" s="1" t="s">
        <v>60</v>
      </c>
      <c r="T78" s="1" t="s">
        <v>60</v>
      </c>
      <c r="U78" s="1" t="s">
        <v>60</v>
      </c>
      <c r="V78" s="5" t="s">
        <v>63</v>
      </c>
      <c r="W78" s="1" t="s">
        <v>60</v>
      </c>
      <c r="X78" s="1" t="s">
        <v>60</v>
      </c>
      <c r="Y78" s="1" t="s">
        <v>60</v>
      </c>
      <c r="Z78" s="1" t="s">
        <v>60</v>
      </c>
      <c r="AA78" s="3" t="s">
        <v>63</v>
      </c>
      <c r="AB78" s="3" t="s">
        <v>60</v>
      </c>
      <c r="AC78" s="1" t="s">
        <v>63</v>
      </c>
    </row>
    <row r="79" spans="1:31" ht="15" customHeight="1" x14ac:dyDescent="0.15">
      <c r="A79" s="6">
        <v>65</v>
      </c>
      <c r="B79" s="23" t="s">
        <v>169</v>
      </c>
      <c r="C79" s="38" t="s">
        <v>170</v>
      </c>
      <c r="D79" s="1" t="s">
        <v>63</v>
      </c>
      <c r="E79" s="27" t="s">
        <v>61</v>
      </c>
      <c r="F79" s="1" t="s">
        <v>63</v>
      </c>
      <c r="G79" s="27" t="s">
        <v>61</v>
      </c>
      <c r="H79" s="1" t="s">
        <v>63</v>
      </c>
      <c r="I79" s="4" t="s">
        <v>63</v>
      </c>
      <c r="J79" s="1" t="s">
        <v>60</v>
      </c>
      <c r="K79" s="1" t="s">
        <v>60</v>
      </c>
      <c r="L79" s="4" t="s">
        <v>63</v>
      </c>
      <c r="M79" s="1" t="s">
        <v>60</v>
      </c>
      <c r="N79" s="4" t="s">
        <v>63</v>
      </c>
      <c r="O79" s="1" t="s">
        <v>60</v>
      </c>
      <c r="P79" s="1" t="s">
        <v>60</v>
      </c>
      <c r="Q79" s="1" t="s">
        <v>60</v>
      </c>
      <c r="R79" s="1" t="s">
        <v>60</v>
      </c>
      <c r="S79" s="1" t="s">
        <v>60</v>
      </c>
      <c r="T79" s="1" t="s">
        <v>60</v>
      </c>
      <c r="U79" s="1" t="s">
        <v>60</v>
      </c>
      <c r="V79" s="5" t="s">
        <v>63</v>
      </c>
      <c r="W79" s="1" t="s">
        <v>60</v>
      </c>
      <c r="X79" s="1" t="s">
        <v>60</v>
      </c>
      <c r="Y79" s="1" t="s">
        <v>60</v>
      </c>
      <c r="Z79" s="1" t="s">
        <v>60</v>
      </c>
      <c r="AA79" s="3" t="s">
        <v>63</v>
      </c>
      <c r="AB79" s="3" t="s">
        <v>60</v>
      </c>
      <c r="AC79" s="1" t="s">
        <v>63</v>
      </c>
    </row>
    <row r="80" spans="1:31" ht="15" customHeight="1" x14ac:dyDescent="0.15">
      <c r="A80" s="6">
        <v>66</v>
      </c>
      <c r="B80" s="43" t="s">
        <v>171</v>
      </c>
      <c r="C80" s="38" t="s">
        <v>172</v>
      </c>
      <c r="D80" s="1" t="s">
        <v>63</v>
      </c>
      <c r="E80" s="27" t="s">
        <v>61</v>
      </c>
      <c r="F80" s="1" t="s">
        <v>63</v>
      </c>
      <c r="G80" s="27" t="s">
        <v>61</v>
      </c>
      <c r="H80" s="1" t="s">
        <v>63</v>
      </c>
      <c r="I80" s="4" t="s">
        <v>63</v>
      </c>
      <c r="J80" s="1" t="s">
        <v>60</v>
      </c>
      <c r="K80" s="1" t="s">
        <v>60</v>
      </c>
      <c r="L80" s="4" t="s">
        <v>63</v>
      </c>
      <c r="M80" s="1" t="s">
        <v>60</v>
      </c>
      <c r="N80" s="4" t="s">
        <v>63</v>
      </c>
      <c r="O80" s="1" t="s">
        <v>60</v>
      </c>
      <c r="P80" s="1" t="s">
        <v>60</v>
      </c>
      <c r="Q80" s="1" t="s">
        <v>60</v>
      </c>
      <c r="R80" s="1" t="s">
        <v>60</v>
      </c>
      <c r="S80" s="1" t="s">
        <v>60</v>
      </c>
      <c r="T80" s="1" t="s">
        <v>60</v>
      </c>
      <c r="U80" s="1" t="s">
        <v>60</v>
      </c>
      <c r="V80" s="5" t="s">
        <v>63</v>
      </c>
      <c r="W80" s="1" t="s">
        <v>60</v>
      </c>
      <c r="X80" s="1" t="s">
        <v>60</v>
      </c>
      <c r="Y80" s="1" t="s">
        <v>60</v>
      </c>
      <c r="Z80" s="1" t="s">
        <v>60</v>
      </c>
      <c r="AA80" s="3" t="s">
        <v>63</v>
      </c>
      <c r="AB80" s="3" t="s">
        <v>60</v>
      </c>
      <c r="AC80" s="1" t="s">
        <v>63</v>
      </c>
    </row>
    <row r="81" spans="1:31" ht="15" customHeight="1" x14ac:dyDescent="0.15">
      <c r="A81" s="6">
        <v>67</v>
      </c>
      <c r="B81" s="43" t="s">
        <v>173</v>
      </c>
      <c r="C81" s="38" t="s">
        <v>174</v>
      </c>
      <c r="D81" s="1" t="s">
        <v>63</v>
      </c>
      <c r="E81" s="27" t="s">
        <v>61</v>
      </c>
      <c r="F81" s="1" t="s">
        <v>63</v>
      </c>
      <c r="G81" s="27" t="s">
        <v>61</v>
      </c>
      <c r="H81" s="1" t="s">
        <v>63</v>
      </c>
      <c r="I81" s="4" t="s">
        <v>63</v>
      </c>
      <c r="J81" s="1" t="s">
        <v>60</v>
      </c>
      <c r="K81" s="1" t="s">
        <v>60</v>
      </c>
      <c r="L81" s="4" t="s">
        <v>63</v>
      </c>
      <c r="M81" s="1" t="s">
        <v>60</v>
      </c>
      <c r="N81" s="4" t="s">
        <v>63</v>
      </c>
      <c r="O81" s="1" t="s">
        <v>60</v>
      </c>
      <c r="P81" s="1" t="s">
        <v>60</v>
      </c>
      <c r="Q81" s="1" t="s">
        <v>60</v>
      </c>
      <c r="R81" s="1" t="s">
        <v>60</v>
      </c>
      <c r="S81" s="1" t="s">
        <v>60</v>
      </c>
      <c r="T81" s="1" t="s">
        <v>60</v>
      </c>
      <c r="U81" s="1" t="s">
        <v>60</v>
      </c>
      <c r="V81" s="5" t="s">
        <v>63</v>
      </c>
      <c r="W81" s="1" t="s">
        <v>60</v>
      </c>
      <c r="X81" s="1" t="s">
        <v>60</v>
      </c>
      <c r="Y81" s="1" t="s">
        <v>60</v>
      </c>
      <c r="Z81" s="1" t="s">
        <v>60</v>
      </c>
      <c r="AA81" s="3" t="s">
        <v>63</v>
      </c>
      <c r="AB81" s="3" t="s">
        <v>60</v>
      </c>
      <c r="AC81" s="1" t="s">
        <v>63</v>
      </c>
    </row>
    <row r="82" spans="1:31" ht="15" customHeight="1" x14ac:dyDescent="0.15">
      <c r="A82" s="6">
        <v>68</v>
      </c>
      <c r="B82" s="43" t="s">
        <v>175</v>
      </c>
      <c r="C82" s="38" t="s">
        <v>176</v>
      </c>
      <c r="D82" s="1">
        <v>341898.9</v>
      </c>
      <c r="E82" s="27" t="s">
        <v>61</v>
      </c>
      <c r="F82" s="1">
        <v>341898.9</v>
      </c>
      <c r="G82" s="27" t="s">
        <v>61</v>
      </c>
      <c r="H82" s="1">
        <v>343523.4</v>
      </c>
      <c r="I82" s="4">
        <v>343523.4</v>
      </c>
      <c r="J82" s="1" t="s">
        <v>60</v>
      </c>
      <c r="K82" s="1" t="s">
        <v>60</v>
      </c>
      <c r="L82" s="4">
        <v>343523.4</v>
      </c>
      <c r="M82" s="1" t="s">
        <v>63</v>
      </c>
      <c r="N82" s="4">
        <v>343523.4</v>
      </c>
      <c r="O82" s="1" t="s">
        <v>60</v>
      </c>
      <c r="P82" s="1" t="s">
        <v>60</v>
      </c>
      <c r="Q82" s="1" t="s">
        <v>60</v>
      </c>
      <c r="R82" s="1">
        <v>343523.4</v>
      </c>
      <c r="S82" s="1" t="s">
        <v>60</v>
      </c>
      <c r="T82" s="1">
        <v>343523.4</v>
      </c>
      <c r="U82" s="1" t="s">
        <v>63</v>
      </c>
      <c r="V82" s="5" t="s">
        <v>60</v>
      </c>
      <c r="W82" s="1" t="s">
        <v>60</v>
      </c>
      <c r="X82" s="1" t="s">
        <v>60</v>
      </c>
      <c r="Y82" s="1" t="s">
        <v>60</v>
      </c>
      <c r="Z82" s="1" t="s">
        <v>60</v>
      </c>
      <c r="AA82" s="3" t="s">
        <v>63</v>
      </c>
      <c r="AB82" s="3" t="s">
        <v>60</v>
      </c>
      <c r="AC82" s="1" t="s">
        <v>63</v>
      </c>
    </row>
    <row r="83" spans="1:31" ht="15" customHeight="1" x14ac:dyDescent="0.15">
      <c r="A83" s="6">
        <v>69</v>
      </c>
      <c r="B83" s="43" t="s">
        <v>177</v>
      </c>
      <c r="C83" s="38" t="s">
        <v>178</v>
      </c>
      <c r="D83" s="1" t="s">
        <v>63</v>
      </c>
      <c r="E83" s="27" t="s">
        <v>61</v>
      </c>
      <c r="F83" s="1" t="s">
        <v>63</v>
      </c>
      <c r="G83" s="27" t="s">
        <v>61</v>
      </c>
      <c r="H83" s="1" t="s">
        <v>63</v>
      </c>
      <c r="I83" s="4" t="s">
        <v>63</v>
      </c>
      <c r="J83" s="1" t="s">
        <v>60</v>
      </c>
      <c r="K83" s="1" t="s">
        <v>60</v>
      </c>
      <c r="L83" s="4" t="s">
        <v>63</v>
      </c>
      <c r="M83" s="1" t="s">
        <v>60</v>
      </c>
      <c r="N83" s="4" t="s">
        <v>63</v>
      </c>
      <c r="O83" s="1" t="s">
        <v>60</v>
      </c>
      <c r="P83" s="1" t="s">
        <v>60</v>
      </c>
      <c r="Q83" s="1" t="s">
        <v>60</v>
      </c>
      <c r="R83" s="1" t="s">
        <v>60</v>
      </c>
      <c r="S83" s="1" t="s">
        <v>60</v>
      </c>
      <c r="T83" s="1" t="s">
        <v>60</v>
      </c>
      <c r="U83" s="1" t="s">
        <v>60</v>
      </c>
      <c r="V83" s="5" t="s">
        <v>63</v>
      </c>
      <c r="W83" s="1" t="s">
        <v>60</v>
      </c>
      <c r="X83" s="1" t="s">
        <v>60</v>
      </c>
      <c r="Y83" s="1" t="s">
        <v>60</v>
      </c>
      <c r="Z83" s="1" t="s">
        <v>60</v>
      </c>
      <c r="AA83" s="3" t="s">
        <v>63</v>
      </c>
      <c r="AB83" s="3" t="s">
        <v>60</v>
      </c>
      <c r="AC83" s="1" t="s">
        <v>63</v>
      </c>
    </row>
    <row r="84" spans="1:31" ht="15" customHeight="1" x14ac:dyDescent="0.15">
      <c r="A84" s="6">
        <v>70</v>
      </c>
      <c r="B84" s="43" t="s">
        <v>179</v>
      </c>
      <c r="C84" s="38" t="s">
        <v>180</v>
      </c>
      <c r="D84" s="1">
        <v>569400</v>
      </c>
      <c r="E84" s="27" t="s">
        <v>61</v>
      </c>
      <c r="F84" s="1">
        <v>1182600</v>
      </c>
      <c r="G84" s="27" t="s">
        <v>61</v>
      </c>
      <c r="H84" s="1">
        <v>613200</v>
      </c>
      <c r="I84" s="4">
        <v>613200</v>
      </c>
      <c r="J84" s="1" t="s">
        <v>60</v>
      </c>
      <c r="K84" s="1" t="s">
        <v>60</v>
      </c>
      <c r="L84" s="4">
        <v>613200</v>
      </c>
      <c r="M84" s="1" t="s">
        <v>60</v>
      </c>
      <c r="N84" s="4" t="s">
        <v>63</v>
      </c>
      <c r="O84" s="1" t="s">
        <v>60</v>
      </c>
      <c r="P84" s="1" t="s">
        <v>60</v>
      </c>
      <c r="Q84" s="1" t="s">
        <v>60</v>
      </c>
      <c r="R84" s="1" t="s">
        <v>60</v>
      </c>
      <c r="S84" s="1" t="s">
        <v>60</v>
      </c>
      <c r="T84" s="1" t="s">
        <v>60</v>
      </c>
      <c r="U84" s="1" t="s">
        <v>60</v>
      </c>
      <c r="V84" s="5" t="s">
        <v>63</v>
      </c>
      <c r="W84" s="1" t="s">
        <v>60</v>
      </c>
      <c r="X84" s="1" t="s">
        <v>60</v>
      </c>
      <c r="Y84" s="1" t="s">
        <v>60</v>
      </c>
      <c r="Z84" s="1" t="s">
        <v>60</v>
      </c>
      <c r="AA84" s="3" t="s">
        <v>63</v>
      </c>
      <c r="AB84" s="3">
        <v>613200</v>
      </c>
      <c r="AC84" s="1" t="s">
        <v>63</v>
      </c>
    </row>
    <row r="85" spans="1:31" ht="15" customHeight="1" x14ac:dyDescent="0.15">
      <c r="A85" s="6">
        <v>71</v>
      </c>
      <c r="B85" s="23" t="s">
        <v>181</v>
      </c>
      <c r="C85" s="38" t="s">
        <v>182</v>
      </c>
      <c r="D85" s="1">
        <v>34067.800000000003</v>
      </c>
      <c r="E85" s="27" t="s">
        <v>61</v>
      </c>
      <c r="F85" s="1">
        <v>32567.8</v>
      </c>
      <c r="G85" s="27" t="s">
        <v>61</v>
      </c>
      <c r="H85" s="1">
        <v>28713.49</v>
      </c>
      <c r="I85" s="4">
        <v>28713.49</v>
      </c>
      <c r="J85" s="1" t="s">
        <v>60</v>
      </c>
      <c r="K85" s="1" t="s">
        <v>60</v>
      </c>
      <c r="L85" s="4">
        <v>28713.49</v>
      </c>
      <c r="M85" s="1" t="s">
        <v>60</v>
      </c>
      <c r="N85" s="4" t="s">
        <v>63</v>
      </c>
      <c r="O85" s="1" t="s">
        <v>60</v>
      </c>
      <c r="P85" s="1" t="s">
        <v>60</v>
      </c>
      <c r="Q85" s="1" t="s">
        <v>60</v>
      </c>
      <c r="R85" s="1" t="s">
        <v>60</v>
      </c>
      <c r="S85" s="1" t="s">
        <v>60</v>
      </c>
      <c r="T85" s="1" t="s">
        <v>60</v>
      </c>
      <c r="U85" s="1" t="s">
        <v>60</v>
      </c>
      <c r="V85" s="5" t="s">
        <v>63</v>
      </c>
      <c r="W85" s="1" t="s">
        <v>60</v>
      </c>
      <c r="X85" s="1" t="s">
        <v>60</v>
      </c>
      <c r="Y85" s="1" t="s">
        <v>60</v>
      </c>
      <c r="Z85" s="1" t="s">
        <v>60</v>
      </c>
      <c r="AA85" s="3">
        <v>28713.49</v>
      </c>
      <c r="AB85" s="3" t="s">
        <v>60</v>
      </c>
      <c r="AC85" s="1" t="s">
        <v>63</v>
      </c>
    </row>
    <row r="86" spans="1:31" ht="15" customHeight="1" x14ac:dyDescent="0.15">
      <c r="A86" s="6">
        <v>72</v>
      </c>
      <c r="B86" s="23" t="s">
        <v>183</v>
      </c>
      <c r="C86" s="38" t="s">
        <v>184</v>
      </c>
      <c r="D86" s="1" t="s">
        <v>63</v>
      </c>
      <c r="E86" s="27" t="s">
        <v>61</v>
      </c>
      <c r="F86" s="1" t="s">
        <v>63</v>
      </c>
      <c r="G86" s="27" t="s">
        <v>61</v>
      </c>
      <c r="H86" s="1" t="s">
        <v>63</v>
      </c>
      <c r="I86" s="4" t="s">
        <v>63</v>
      </c>
      <c r="J86" s="1" t="s">
        <v>60</v>
      </c>
      <c r="K86" s="1" t="s">
        <v>60</v>
      </c>
      <c r="L86" s="4" t="s">
        <v>63</v>
      </c>
      <c r="M86" s="1" t="s">
        <v>60</v>
      </c>
      <c r="N86" s="4" t="s">
        <v>63</v>
      </c>
      <c r="O86" s="1" t="s">
        <v>60</v>
      </c>
      <c r="P86" s="1" t="s">
        <v>60</v>
      </c>
      <c r="Q86" s="1" t="s">
        <v>60</v>
      </c>
      <c r="R86" s="1" t="s">
        <v>60</v>
      </c>
      <c r="S86" s="1" t="s">
        <v>60</v>
      </c>
      <c r="T86" s="1" t="s">
        <v>60</v>
      </c>
      <c r="U86" s="1" t="s">
        <v>60</v>
      </c>
      <c r="V86" s="5" t="s">
        <v>63</v>
      </c>
      <c r="W86" s="1" t="s">
        <v>60</v>
      </c>
      <c r="X86" s="1" t="s">
        <v>60</v>
      </c>
      <c r="Y86" s="1" t="s">
        <v>60</v>
      </c>
      <c r="Z86" s="1" t="s">
        <v>60</v>
      </c>
      <c r="AA86" s="3" t="s">
        <v>63</v>
      </c>
      <c r="AB86" s="3" t="s">
        <v>60</v>
      </c>
      <c r="AC86" s="1" t="s">
        <v>63</v>
      </c>
    </row>
    <row r="87" spans="1:31" ht="15" customHeight="1" x14ac:dyDescent="0.15">
      <c r="A87" s="6">
        <v>73</v>
      </c>
      <c r="B87" s="18" t="s">
        <v>185</v>
      </c>
      <c r="C87" s="26" t="s">
        <v>186</v>
      </c>
      <c r="D87" s="1" t="s">
        <v>63</v>
      </c>
      <c r="E87" s="27" t="s">
        <v>61</v>
      </c>
      <c r="F87" s="1" t="s">
        <v>63</v>
      </c>
      <c r="G87" s="27" t="s">
        <v>61</v>
      </c>
      <c r="H87" s="1" t="s">
        <v>63</v>
      </c>
      <c r="I87" s="4" t="s">
        <v>63</v>
      </c>
      <c r="J87" s="1" t="s">
        <v>60</v>
      </c>
      <c r="K87" s="1" t="s">
        <v>60</v>
      </c>
      <c r="L87" s="4" t="s">
        <v>63</v>
      </c>
      <c r="M87" s="1" t="s">
        <v>60</v>
      </c>
      <c r="N87" s="4" t="s">
        <v>63</v>
      </c>
      <c r="O87" s="1" t="s">
        <v>60</v>
      </c>
      <c r="P87" s="1" t="s">
        <v>60</v>
      </c>
      <c r="Q87" s="1" t="s">
        <v>60</v>
      </c>
      <c r="R87" s="1" t="s">
        <v>60</v>
      </c>
      <c r="S87" s="1" t="s">
        <v>60</v>
      </c>
      <c r="T87" s="1" t="s">
        <v>60</v>
      </c>
      <c r="U87" s="1" t="s">
        <v>60</v>
      </c>
      <c r="V87" s="5" t="s">
        <v>63</v>
      </c>
      <c r="W87" s="1" t="s">
        <v>60</v>
      </c>
      <c r="X87" s="1" t="s">
        <v>60</v>
      </c>
      <c r="Y87" s="1" t="s">
        <v>60</v>
      </c>
      <c r="Z87" s="1" t="s">
        <v>60</v>
      </c>
      <c r="AA87" s="3" t="s">
        <v>63</v>
      </c>
      <c r="AB87" s="3" t="s">
        <v>60</v>
      </c>
      <c r="AC87" s="1" t="s">
        <v>63</v>
      </c>
      <c r="AD87" s="29"/>
      <c r="AE87" s="29"/>
    </row>
    <row r="88" spans="1:31" ht="15" customHeight="1" x14ac:dyDescent="0.15">
      <c r="A88" s="6">
        <v>74</v>
      </c>
      <c r="B88" s="18" t="s">
        <v>187</v>
      </c>
      <c r="C88" s="26"/>
      <c r="D88" s="1">
        <v>89242.7</v>
      </c>
      <c r="E88" s="27" t="s">
        <v>61</v>
      </c>
      <c r="F88" s="1">
        <v>90114</v>
      </c>
      <c r="G88" s="27" t="s">
        <v>61</v>
      </c>
      <c r="H88" s="1">
        <v>75218.880000000005</v>
      </c>
      <c r="I88" s="4">
        <v>75218.880000000005</v>
      </c>
      <c r="J88" s="1" t="s">
        <v>60</v>
      </c>
      <c r="K88" s="1" t="s">
        <v>60</v>
      </c>
      <c r="L88" s="4">
        <v>75218.880000000005</v>
      </c>
      <c r="M88" s="4" t="s">
        <v>63</v>
      </c>
      <c r="N88" s="4">
        <v>75218.86</v>
      </c>
      <c r="O88" s="1" t="s">
        <v>60</v>
      </c>
      <c r="P88" s="1" t="s">
        <v>60</v>
      </c>
      <c r="Q88" s="1" t="s">
        <v>60</v>
      </c>
      <c r="R88" s="1" t="s">
        <v>63</v>
      </c>
      <c r="S88" s="1" t="s">
        <v>60</v>
      </c>
      <c r="T88" s="1" t="s">
        <v>63</v>
      </c>
      <c r="U88" s="1" t="s">
        <v>63</v>
      </c>
      <c r="V88" s="5">
        <v>75218.86</v>
      </c>
      <c r="W88" s="1" t="s">
        <v>60</v>
      </c>
      <c r="X88" s="1" t="s">
        <v>60</v>
      </c>
      <c r="Y88" s="1" t="s">
        <v>60</v>
      </c>
      <c r="Z88" s="1" t="s">
        <v>60</v>
      </c>
      <c r="AA88" s="3">
        <v>0.02</v>
      </c>
      <c r="AB88" s="3" t="s">
        <v>60</v>
      </c>
      <c r="AC88" s="1" t="s">
        <v>63</v>
      </c>
      <c r="AD88" s="29"/>
      <c r="AE88" s="29"/>
    </row>
    <row r="89" spans="1:31" s="29" customFormat="1" ht="15" customHeight="1" x14ac:dyDescent="0.15">
      <c r="A89" s="6">
        <v>75</v>
      </c>
      <c r="B89" s="23" t="s">
        <v>188</v>
      </c>
      <c r="C89" s="38" t="s">
        <v>189</v>
      </c>
      <c r="D89" s="1" t="s">
        <v>63</v>
      </c>
      <c r="E89" s="27" t="s">
        <v>61</v>
      </c>
      <c r="F89" s="1" t="s">
        <v>63</v>
      </c>
      <c r="G89" s="27" t="s">
        <v>61</v>
      </c>
      <c r="H89" s="1" t="s">
        <v>63</v>
      </c>
      <c r="I89" s="4" t="s">
        <v>63</v>
      </c>
      <c r="J89" s="1" t="s">
        <v>60</v>
      </c>
      <c r="K89" s="1" t="s">
        <v>60</v>
      </c>
      <c r="L89" s="4" t="s">
        <v>63</v>
      </c>
      <c r="M89" s="1" t="s">
        <v>60</v>
      </c>
      <c r="N89" s="4" t="s">
        <v>63</v>
      </c>
      <c r="O89" s="1" t="s">
        <v>60</v>
      </c>
      <c r="P89" s="1" t="s">
        <v>60</v>
      </c>
      <c r="Q89" s="1" t="s">
        <v>60</v>
      </c>
      <c r="R89" s="1" t="s">
        <v>60</v>
      </c>
      <c r="S89" s="1" t="s">
        <v>60</v>
      </c>
      <c r="T89" s="1" t="s">
        <v>60</v>
      </c>
      <c r="U89" s="1" t="s">
        <v>60</v>
      </c>
      <c r="V89" s="5" t="s">
        <v>63</v>
      </c>
      <c r="W89" s="1" t="s">
        <v>60</v>
      </c>
      <c r="X89" s="1" t="s">
        <v>60</v>
      </c>
      <c r="Y89" s="1" t="s">
        <v>60</v>
      </c>
      <c r="Z89" s="1" t="s">
        <v>60</v>
      </c>
      <c r="AA89" s="3" t="s">
        <v>63</v>
      </c>
      <c r="AB89" s="3" t="s">
        <v>60</v>
      </c>
      <c r="AC89" s="1" t="s">
        <v>63</v>
      </c>
      <c r="AD89" s="22"/>
      <c r="AE89" s="22"/>
    </row>
    <row r="90" spans="1:31" s="29" customFormat="1" ht="15" customHeight="1" x14ac:dyDescent="0.15">
      <c r="A90" s="6">
        <v>76</v>
      </c>
      <c r="B90" s="23" t="s">
        <v>190</v>
      </c>
      <c r="C90" s="38" t="s">
        <v>191</v>
      </c>
      <c r="D90" s="1">
        <v>44621.35</v>
      </c>
      <c r="E90" s="27" t="s">
        <v>61</v>
      </c>
      <c r="F90" s="1">
        <v>48970</v>
      </c>
      <c r="G90" s="27" t="s">
        <v>61</v>
      </c>
      <c r="H90" s="1" t="s">
        <v>63</v>
      </c>
      <c r="I90" s="4" t="s">
        <v>63</v>
      </c>
      <c r="J90" s="1" t="s">
        <v>60</v>
      </c>
      <c r="K90" s="1" t="s">
        <v>60</v>
      </c>
      <c r="L90" s="4" t="s">
        <v>63</v>
      </c>
      <c r="M90" s="1" t="s">
        <v>60</v>
      </c>
      <c r="N90" s="4" t="s">
        <v>63</v>
      </c>
      <c r="O90" s="1" t="s">
        <v>60</v>
      </c>
      <c r="P90" s="1" t="s">
        <v>60</v>
      </c>
      <c r="Q90" s="1" t="s">
        <v>60</v>
      </c>
      <c r="R90" s="1" t="s">
        <v>60</v>
      </c>
      <c r="S90" s="1" t="s">
        <v>60</v>
      </c>
      <c r="T90" s="1" t="s">
        <v>60</v>
      </c>
      <c r="U90" s="1" t="s">
        <v>60</v>
      </c>
      <c r="V90" s="5" t="s">
        <v>63</v>
      </c>
      <c r="W90" s="1" t="s">
        <v>60</v>
      </c>
      <c r="X90" s="1" t="s">
        <v>60</v>
      </c>
      <c r="Y90" s="1" t="s">
        <v>60</v>
      </c>
      <c r="Z90" s="1" t="s">
        <v>60</v>
      </c>
      <c r="AA90" s="3" t="s">
        <v>63</v>
      </c>
      <c r="AB90" s="3" t="s">
        <v>60</v>
      </c>
      <c r="AC90" s="1" t="s">
        <v>63</v>
      </c>
      <c r="AD90" s="22"/>
      <c r="AE90" s="22"/>
    </row>
    <row r="91" spans="1:31" ht="15" customHeight="1" x14ac:dyDescent="0.15">
      <c r="A91" s="6">
        <v>77</v>
      </c>
      <c r="B91" s="23" t="s">
        <v>192</v>
      </c>
      <c r="C91" s="38" t="s">
        <v>193</v>
      </c>
      <c r="D91" s="1" t="s">
        <v>63</v>
      </c>
      <c r="E91" s="27" t="s">
        <v>61</v>
      </c>
      <c r="F91" s="1" t="s">
        <v>63</v>
      </c>
      <c r="G91" s="27" t="s">
        <v>61</v>
      </c>
      <c r="H91" s="1" t="s">
        <v>63</v>
      </c>
      <c r="I91" s="4" t="s">
        <v>63</v>
      </c>
      <c r="J91" s="1" t="s">
        <v>60</v>
      </c>
      <c r="K91" s="1" t="s">
        <v>60</v>
      </c>
      <c r="L91" s="4" t="s">
        <v>63</v>
      </c>
      <c r="M91" s="1" t="s">
        <v>63</v>
      </c>
      <c r="N91" s="4" t="s">
        <v>63</v>
      </c>
      <c r="O91" s="1" t="s">
        <v>60</v>
      </c>
      <c r="P91" s="1" t="s">
        <v>60</v>
      </c>
      <c r="Q91" s="1" t="s">
        <v>60</v>
      </c>
      <c r="R91" s="1" t="s">
        <v>63</v>
      </c>
      <c r="S91" s="1" t="s">
        <v>60</v>
      </c>
      <c r="T91" s="1" t="s">
        <v>63</v>
      </c>
      <c r="U91" s="1" t="s">
        <v>63</v>
      </c>
      <c r="V91" s="5" t="s">
        <v>63</v>
      </c>
      <c r="W91" s="1" t="s">
        <v>60</v>
      </c>
      <c r="X91" s="1" t="s">
        <v>60</v>
      </c>
      <c r="Y91" s="1" t="s">
        <v>60</v>
      </c>
      <c r="Z91" s="1" t="s">
        <v>60</v>
      </c>
      <c r="AA91" s="3" t="s">
        <v>63</v>
      </c>
      <c r="AB91" s="3" t="s">
        <v>60</v>
      </c>
      <c r="AC91" s="1" t="s">
        <v>63</v>
      </c>
    </row>
    <row r="92" spans="1:31" ht="15" customHeight="1" x14ac:dyDescent="0.15">
      <c r="A92" s="6">
        <v>78</v>
      </c>
      <c r="B92" s="23" t="s">
        <v>194</v>
      </c>
      <c r="C92" s="38" t="s">
        <v>195</v>
      </c>
      <c r="D92" s="1">
        <v>44621.35</v>
      </c>
      <c r="E92" s="27" t="s">
        <v>61</v>
      </c>
      <c r="F92" s="1">
        <v>41144</v>
      </c>
      <c r="G92" s="27" t="s">
        <v>61</v>
      </c>
      <c r="H92" s="1">
        <v>75218.880000000005</v>
      </c>
      <c r="I92" s="4">
        <v>75218.880000000005</v>
      </c>
      <c r="J92" s="1" t="s">
        <v>60</v>
      </c>
      <c r="K92" s="1" t="s">
        <v>60</v>
      </c>
      <c r="L92" s="4">
        <v>75218.880000000005</v>
      </c>
      <c r="M92" s="4" t="s">
        <v>63</v>
      </c>
      <c r="N92" s="4">
        <v>75218.86</v>
      </c>
      <c r="O92" s="1" t="s">
        <v>60</v>
      </c>
      <c r="P92" s="1" t="s">
        <v>60</v>
      </c>
      <c r="Q92" s="1" t="s">
        <v>60</v>
      </c>
      <c r="R92" s="4" t="s">
        <v>63</v>
      </c>
      <c r="S92" s="1" t="s">
        <v>60</v>
      </c>
      <c r="T92" s="4" t="s">
        <v>63</v>
      </c>
      <c r="U92" s="4" t="s">
        <v>63</v>
      </c>
      <c r="V92" s="5">
        <v>75218.86</v>
      </c>
      <c r="W92" s="1" t="s">
        <v>60</v>
      </c>
      <c r="X92" s="1" t="s">
        <v>60</v>
      </c>
      <c r="Y92" s="1" t="s">
        <v>60</v>
      </c>
      <c r="Z92" s="1" t="s">
        <v>60</v>
      </c>
      <c r="AA92" s="3">
        <v>0.02</v>
      </c>
      <c r="AB92" s="3" t="s">
        <v>60</v>
      </c>
      <c r="AC92" s="1" t="s">
        <v>63</v>
      </c>
    </row>
    <row r="93" spans="1:31" ht="15" customHeight="1" x14ac:dyDescent="0.15">
      <c r="A93" s="6">
        <v>79</v>
      </c>
      <c r="B93" s="18" t="s">
        <v>196</v>
      </c>
      <c r="C93" s="26"/>
      <c r="D93" s="1">
        <v>9304.65</v>
      </c>
      <c r="E93" s="27" t="s">
        <v>61</v>
      </c>
      <c r="F93" s="1">
        <v>9304.65</v>
      </c>
      <c r="G93" s="27" t="s">
        <v>61</v>
      </c>
      <c r="H93" s="1">
        <v>8733.92</v>
      </c>
      <c r="I93" s="4">
        <v>8733.92</v>
      </c>
      <c r="J93" s="1" t="s">
        <v>60</v>
      </c>
      <c r="K93" s="1" t="s">
        <v>60</v>
      </c>
      <c r="L93" s="4">
        <v>8733.92</v>
      </c>
      <c r="M93" s="4" t="s">
        <v>63</v>
      </c>
      <c r="N93" s="4">
        <v>8733.92</v>
      </c>
      <c r="O93" s="1" t="s">
        <v>60</v>
      </c>
      <c r="P93" s="1" t="s">
        <v>60</v>
      </c>
      <c r="Q93" s="1" t="s">
        <v>60</v>
      </c>
      <c r="R93" s="1">
        <v>8733.92</v>
      </c>
      <c r="S93" s="1" t="s">
        <v>60</v>
      </c>
      <c r="T93" s="1">
        <v>8733.92</v>
      </c>
      <c r="U93" s="1" t="s">
        <v>63</v>
      </c>
      <c r="V93" s="5" t="s">
        <v>60</v>
      </c>
      <c r="W93" s="1" t="s">
        <v>60</v>
      </c>
      <c r="X93" s="1" t="s">
        <v>60</v>
      </c>
      <c r="Y93" s="1" t="s">
        <v>60</v>
      </c>
      <c r="Z93" s="1" t="s">
        <v>60</v>
      </c>
      <c r="AA93" s="3" t="s">
        <v>63</v>
      </c>
      <c r="AB93" s="3" t="s">
        <v>60</v>
      </c>
      <c r="AC93" s="1" t="s">
        <v>63</v>
      </c>
      <c r="AD93" s="29"/>
      <c r="AE93" s="29"/>
    </row>
    <row r="94" spans="1:31" ht="15" customHeight="1" x14ac:dyDescent="0.15">
      <c r="A94" s="6">
        <v>80</v>
      </c>
      <c r="B94" s="23" t="s">
        <v>197</v>
      </c>
      <c r="C94" s="38" t="s">
        <v>198</v>
      </c>
      <c r="D94" s="1">
        <v>9304.65</v>
      </c>
      <c r="E94" s="27" t="s">
        <v>61</v>
      </c>
      <c r="F94" s="1">
        <v>9304.65</v>
      </c>
      <c r="G94" s="27" t="s">
        <v>61</v>
      </c>
      <c r="H94" s="1">
        <v>8733.92</v>
      </c>
      <c r="I94" s="4">
        <v>8733.92</v>
      </c>
      <c r="J94" s="1" t="s">
        <v>60</v>
      </c>
      <c r="K94" s="1" t="s">
        <v>60</v>
      </c>
      <c r="L94" s="4">
        <v>8733.92</v>
      </c>
      <c r="M94" s="4" t="s">
        <v>63</v>
      </c>
      <c r="N94" s="4">
        <v>8733.92</v>
      </c>
      <c r="O94" s="1" t="s">
        <v>60</v>
      </c>
      <c r="P94" s="1" t="s">
        <v>60</v>
      </c>
      <c r="Q94" s="1" t="s">
        <v>60</v>
      </c>
      <c r="R94" s="4">
        <v>8733.92</v>
      </c>
      <c r="S94" s="1" t="s">
        <v>60</v>
      </c>
      <c r="T94" s="1">
        <v>8733.92</v>
      </c>
      <c r="U94" s="1" t="s">
        <v>63</v>
      </c>
      <c r="V94" s="5" t="s">
        <v>60</v>
      </c>
      <c r="W94" s="1" t="s">
        <v>60</v>
      </c>
      <c r="X94" s="1" t="s">
        <v>60</v>
      </c>
      <c r="Y94" s="1" t="s">
        <v>60</v>
      </c>
      <c r="Z94" s="1" t="s">
        <v>60</v>
      </c>
      <c r="AA94" s="3" t="s">
        <v>63</v>
      </c>
      <c r="AB94" s="3" t="s">
        <v>60</v>
      </c>
      <c r="AC94" s="1" t="s">
        <v>63</v>
      </c>
    </row>
    <row r="95" spans="1:31" s="29" customFormat="1" ht="15" customHeight="1" x14ac:dyDescent="0.15">
      <c r="A95" s="6">
        <v>81</v>
      </c>
      <c r="B95" s="18" t="s">
        <v>199</v>
      </c>
      <c r="C95" s="26"/>
      <c r="D95" s="1">
        <v>34483.72</v>
      </c>
      <c r="E95" s="27" t="s">
        <v>61</v>
      </c>
      <c r="F95" s="1">
        <v>48842.22</v>
      </c>
      <c r="G95" s="27" t="s">
        <v>61</v>
      </c>
      <c r="H95" s="1">
        <v>29390.77</v>
      </c>
      <c r="I95" s="4">
        <v>29390.77</v>
      </c>
      <c r="J95" s="1" t="s">
        <v>60</v>
      </c>
      <c r="K95" s="1" t="s">
        <v>60</v>
      </c>
      <c r="L95" s="4">
        <v>29390.77</v>
      </c>
      <c r="M95" s="4" t="s">
        <v>60</v>
      </c>
      <c r="N95" s="4">
        <v>29390.77</v>
      </c>
      <c r="O95" s="1" t="s">
        <v>60</v>
      </c>
      <c r="P95" s="1" t="s">
        <v>60</v>
      </c>
      <c r="Q95" s="1" t="s">
        <v>60</v>
      </c>
      <c r="R95" s="4" t="s">
        <v>63</v>
      </c>
      <c r="S95" s="1" t="s">
        <v>60</v>
      </c>
      <c r="T95" s="1" t="s">
        <v>63</v>
      </c>
      <c r="U95" s="1" t="s">
        <v>60</v>
      </c>
      <c r="V95" s="5">
        <v>29390.77</v>
      </c>
      <c r="W95" s="1" t="s">
        <v>60</v>
      </c>
      <c r="X95" s="1" t="s">
        <v>60</v>
      </c>
      <c r="Y95" s="1" t="s">
        <v>60</v>
      </c>
      <c r="Z95" s="1" t="s">
        <v>60</v>
      </c>
      <c r="AA95" s="3" t="s">
        <v>63</v>
      </c>
      <c r="AB95" s="3" t="s">
        <v>60</v>
      </c>
      <c r="AC95" s="1" t="s">
        <v>63</v>
      </c>
    </row>
    <row r="96" spans="1:31" ht="15" customHeight="1" x14ac:dyDescent="0.15">
      <c r="A96" s="6">
        <v>82</v>
      </c>
      <c r="B96" s="23" t="s">
        <v>200</v>
      </c>
      <c r="C96" s="38" t="s">
        <v>201</v>
      </c>
      <c r="D96" s="1" t="s">
        <v>63</v>
      </c>
      <c r="E96" s="27" t="s">
        <v>61</v>
      </c>
      <c r="F96" s="1" t="s">
        <v>63</v>
      </c>
      <c r="G96" s="27" t="s">
        <v>61</v>
      </c>
      <c r="H96" s="1" t="s">
        <v>63</v>
      </c>
      <c r="I96" s="4" t="s">
        <v>63</v>
      </c>
      <c r="J96" s="1" t="s">
        <v>60</v>
      </c>
      <c r="K96" s="1" t="s">
        <v>60</v>
      </c>
      <c r="L96" s="4" t="s">
        <v>63</v>
      </c>
      <c r="M96" s="4" t="s">
        <v>60</v>
      </c>
      <c r="N96" s="4" t="s">
        <v>63</v>
      </c>
      <c r="O96" s="1" t="s">
        <v>60</v>
      </c>
      <c r="P96" s="1" t="s">
        <v>60</v>
      </c>
      <c r="Q96" s="1" t="s">
        <v>60</v>
      </c>
      <c r="R96" s="4" t="s">
        <v>63</v>
      </c>
      <c r="S96" s="1" t="s">
        <v>60</v>
      </c>
      <c r="T96" s="1" t="s">
        <v>63</v>
      </c>
      <c r="U96" s="1" t="s">
        <v>60</v>
      </c>
      <c r="V96" s="5" t="s">
        <v>63</v>
      </c>
      <c r="W96" s="1" t="s">
        <v>60</v>
      </c>
      <c r="X96" s="1" t="s">
        <v>60</v>
      </c>
      <c r="Y96" s="1" t="s">
        <v>60</v>
      </c>
      <c r="Z96" s="1" t="s">
        <v>60</v>
      </c>
      <c r="AA96" s="3" t="s">
        <v>63</v>
      </c>
      <c r="AB96" s="3" t="s">
        <v>60</v>
      </c>
      <c r="AC96" s="1" t="s">
        <v>63</v>
      </c>
    </row>
    <row r="97" spans="1:31" s="29" customFormat="1" ht="15" customHeight="1" x14ac:dyDescent="0.15">
      <c r="A97" s="6">
        <v>83</v>
      </c>
      <c r="B97" s="23" t="s">
        <v>202</v>
      </c>
      <c r="C97" s="38" t="s">
        <v>203</v>
      </c>
      <c r="D97" s="1">
        <v>34483.72</v>
      </c>
      <c r="E97" s="27" t="s">
        <v>61</v>
      </c>
      <c r="F97" s="1">
        <v>48842.22</v>
      </c>
      <c r="G97" s="27" t="s">
        <v>61</v>
      </c>
      <c r="H97" s="1">
        <v>29390.77</v>
      </c>
      <c r="I97" s="4">
        <v>29390.77</v>
      </c>
      <c r="J97" s="1" t="s">
        <v>60</v>
      </c>
      <c r="K97" s="1" t="s">
        <v>60</v>
      </c>
      <c r="L97" s="4">
        <v>29390.77</v>
      </c>
      <c r="M97" s="4" t="s">
        <v>60</v>
      </c>
      <c r="N97" s="4">
        <v>29390.77</v>
      </c>
      <c r="O97" s="1" t="s">
        <v>60</v>
      </c>
      <c r="P97" s="1" t="s">
        <v>60</v>
      </c>
      <c r="Q97" s="1" t="s">
        <v>60</v>
      </c>
      <c r="R97" s="4" t="s">
        <v>63</v>
      </c>
      <c r="S97" s="1" t="s">
        <v>60</v>
      </c>
      <c r="T97" s="1" t="s">
        <v>63</v>
      </c>
      <c r="U97" s="1" t="s">
        <v>60</v>
      </c>
      <c r="V97" s="5">
        <v>29390.77</v>
      </c>
      <c r="W97" s="1" t="s">
        <v>60</v>
      </c>
      <c r="X97" s="1" t="s">
        <v>60</v>
      </c>
      <c r="Y97" s="1" t="s">
        <v>60</v>
      </c>
      <c r="Z97" s="1" t="s">
        <v>60</v>
      </c>
      <c r="AA97" s="3" t="s">
        <v>63</v>
      </c>
      <c r="AB97" s="3" t="s">
        <v>60</v>
      </c>
      <c r="AC97" s="1" t="s">
        <v>63</v>
      </c>
      <c r="AD97" s="22"/>
      <c r="AE97" s="22"/>
    </row>
    <row r="98" spans="1:31" ht="15" customHeight="1" x14ac:dyDescent="0.15">
      <c r="A98" s="6">
        <v>84</v>
      </c>
      <c r="B98" s="18" t="s">
        <v>204</v>
      </c>
      <c r="C98" s="26"/>
      <c r="D98" s="1">
        <v>18054.400000000001</v>
      </c>
      <c r="E98" s="27" t="s">
        <v>61</v>
      </c>
      <c r="F98" s="1">
        <v>18054.400000000001</v>
      </c>
      <c r="G98" s="27" t="s">
        <v>61</v>
      </c>
      <c r="H98" s="1">
        <v>16294.16</v>
      </c>
      <c r="I98" s="4">
        <v>16294.16</v>
      </c>
      <c r="J98" s="1" t="s">
        <v>60</v>
      </c>
      <c r="K98" s="1" t="s">
        <v>60</v>
      </c>
      <c r="L98" s="4">
        <v>16294.16</v>
      </c>
      <c r="M98" s="4" t="s">
        <v>63</v>
      </c>
      <c r="N98" s="4">
        <v>16294.16</v>
      </c>
      <c r="O98" s="1" t="s">
        <v>60</v>
      </c>
      <c r="P98" s="1" t="s">
        <v>60</v>
      </c>
      <c r="Q98" s="1" t="s">
        <v>60</v>
      </c>
      <c r="R98" s="4" t="s">
        <v>63</v>
      </c>
      <c r="S98" s="1" t="s">
        <v>60</v>
      </c>
      <c r="T98" s="1" t="s">
        <v>63</v>
      </c>
      <c r="U98" s="1" t="s">
        <v>63</v>
      </c>
      <c r="V98" s="5">
        <v>16294.16</v>
      </c>
      <c r="W98" s="1" t="s">
        <v>60</v>
      </c>
      <c r="X98" s="1" t="s">
        <v>60</v>
      </c>
      <c r="Y98" s="1" t="s">
        <v>60</v>
      </c>
      <c r="Z98" s="1" t="s">
        <v>60</v>
      </c>
      <c r="AA98" s="3" t="s">
        <v>63</v>
      </c>
      <c r="AB98" s="3" t="s">
        <v>60</v>
      </c>
      <c r="AC98" s="1" t="s">
        <v>63</v>
      </c>
      <c r="AD98" s="29"/>
      <c r="AE98" s="29"/>
    </row>
    <row r="99" spans="1:31" ht="15" customHeight="1" x14ac:dyDescent="0.15">
      <c r="A99" s="6">
        <v>85</v>
      </c>
      <c r="B99" s="23" t="s">
        <v>205</v>
      </c>
      <c r="C99" s="38" t="s">
        <v>206</v>
      </c>
      <c r="D99" s="1">
        <v>18054.400000000001</v>
      </c>
      <c r="E99" s="27" t="s">
        <v>61</v>
      </c>
      <c r="F99" s="1">
        <v>18054.400000000001</v>
      </c>
      <c r="G99" s="27" t="s">
        <v>61</v>
      </c>
      <c r="H99" s="1">
        <v>16294.16</v>
      </c>
      <c r="I99" s="4">
        <v>16294.16</v>
      </c>
      <c r="J99" s="1" t="s">
        <v>60</v>
      </c>
      <c r="K99" s="1" t="s">
        <v>60</v>
      </c>
      <c r="L99" s="4">
        <v>16294.16</v>
      </c>
      <c r="M99" s="4" t="s">
        <v>63</v>
      </c>
      <c r="N99" s="4">
        <v>16294.16</v>
      </c>
      <c r="O99" s="1" t="s">
        <v>60</v>
      </c>
      <c r="P99" s="1" t="s">
        <v>60</v>
      </c>
      <c r="Q99" s="1" t="s">
        <v>60</v>
      </c>
      <c r="R99" s="4" t="s">
        <v>63</v>
      </c>
      <c r="S99" s="1" t="s">
        <v>60</v>
      </c>
      <c r="T99" s="4" t="s">
        <v>63</v>
      </c>
      <c r="U99" s="4" t="s">
        <v>63</v>
      </c>
      <c r="V99" s="5">
        <v>16294.16</v>
      </c>
      <c r="W99" s="1" t="s">
        <v>60</v>
      </c>
      <c r="X99" s="1" t="s">
        <v>60</v>
      </c>
      <c r="Y99" s="1" t="s">
        <v>60</v>
      </c>
      <c r="Z99" s="1" t="s">
        <v>60</v>
      </c>
      <c r="AA99" s="3" t="s">
        <v>63</v>
      </c>
      <c r="AB99" s="3" t="s">
        <v>60</v>
      </c>
      <c r="AC99" s="1" t="s">
        <v>63</v>
      </c>
    </row>
    <row r="100" spans="1:31" s="29" customFormat="1" ht="15" customHeight="1" x14ac:dyDescent="0.15">
      <c r="A100" s="6">
        <v>86</v>
      </c>
      <c r="B100" s="18" t="s">
        <v>207</v>
      </c>
      <c r="C100" s="26"/>
      <c r="D100" s="1">
        <v>138328.81</v>
      </c>
      <c r="E100" s="27" t="s">
        <v>61</v>
      </c>
      <c r="F100" s="1">
        <v>138328.81</v>
      </c>
      <c r="G100" s="27" t="s">
        <v>61</v>
      </c>
      <c r="H100" s="1">
        <v>116471.1</v>
      </c>
      <c r="I100" s="4">
        <v>116471.1</v>
      </c>
      <c r="J100" s="1" t="s">
        <v>60</v>
      </c>
      <c r="K100" s="1" t="s">
        <v>60</v>
      </c>
      <c r="L100" s="4">
        <v>113426.07</v>
      </c>
      <c r="M100" s="4">
        <v>3045.03</v>
      </c>
      <c r="N100" s="4">
        <v>105371.22</v>
      </c>
      <c r="O100" s="1" t="s">
        <v>60</v>
      </c>
      <c r="P100" s="1" t="s">
        <v>60</v>
      </c>
      <c r="Q100" s="1" t="s">
        <v>60</v>
      </c>
      <c r="R100" s="4">
        <v>3045.03</v>
      </c>
      <c r="S100" s="1" t="s">
        <v>60</v>
      </c>
      <c r="T100" s="1" t="s">
        <v>63</v>
      </c>
      <c r="U100" s="1">
        <v>3045.03</v>
      </c>
      <c r="V100" s="5">
        <v>102326.19</v>
      </c>
      <c r="W100" s="1" t="s">
        <v>60</v>
      </c>
      <c r="X100" s="1" t="s">
        <v>60</v>
      </c>
      <c r="Y100" s="1" t="s">
        <v>60</v>
      </c>
      <c r="Z100" s="1" t="s">
        <v>60</v>
      </c>
      <c r="AA100" s="3">
        <v>11099.88</v>
      </c>
      <c r="AB100" s="3" t="s">
        <v>60</v>
      </c>
      <c r="AC100" s="1" t="s">
        <v>63</v>
      </c>
    </row>
    <row r="101" spans="1:31" ht="15" customHeight="1" x14ac:dyDescent="0.15">
      <c r="A101" s="6">
        <v>87</v>
      </c>
      <c r="B101" s="23" t="s">
        <v>208</v>
      </c>
      <c r="C101" s="38" t="s">
        <v>209</v>
      </c>
      <c r="D101" s="1" t="s">
        <v>63</v>
      </c>
      <c r="E101" s="27" t="s">
        <v>61</v>
      </c>
      <c r="F101" s="1" t="s">
        <v>63</v>
      </c>
      <c r="G101" s="27" t="s">
        <v>61</v>
      </c>
      <c r="H101" s="1" t="s">
        <v>63</v>
      </c>
      <c r="I101" s="4" t="s">
        <v>63</v>
      </c>
      <c r="J101" s="1" t="s">
        <v>60</v>
      </c>
      <c r="K101" s="1" t="s">
        <v>60</v>
      </c>
      <c r="L101" s="4" t="s">
        <v>63</v>
      </c>
      <c r="M101" s="1" t="s">
        <v>60</v>
      </c>
      <c r="N101" s="4" t="s">
        <v>63</v>
      </c>
      <c r="O101" s="1" t="s">
        <v>60</v>
      </c>
      <c r="P101" s="1" t="s">
        <v>60</v>
      </c>
      <c r="Q101" s="1" t="s">
        <v>60</v>
      </c>
      <c r="R101" s="1" t="s">
        <v>60</v>
      </c>
      <c r="S101" s="1" t="s">
        <v>60</v>
      </c>
      <c r="T101" s="1" t="s">
        <v>60</v>
      </c>
      <c r="U101" s="1" t="s">
        <v>60</v>
      </c>
      <c r="V101" s="5" t="s">
        <v>63</v>
      </c>
      <c r="W101" s="1" t="s">
        <v>60</v>
      </c>
      <c r="X101" s="1" t="s">
        <v>60</v>
      </c>
      <c r="Y101" s="1" t="s">
        <v>60</v>
      </c>
      <c r="Z101" s="1" t="s">
        <v>60</v>
      </c>
      <c r="AA101" s="3" t="s">
        <v>63</v>
      </c>
      <c r="AB101" s="3" t="s">
        <v>60</v>
      </c>
      <c r="AC101" s="1" t="s">
        <v>63</v>
      </c>
    </row>
    <row r="102" spans="1:31" s="29" customFormat="1" ht="15" customHeight="1" x14ac:dyDescent="0.15">
      <c r="A102" s="6">
        <v>88</v>
      </c>
      <c r="B102" s="23" t="s">
        <v>210</v>
      </c>
      <c r="C102" s="38" t="s">
        <v>211</v>
      </c>
      <c r="D102" s="1">
        <v>68986.600000000006</v>
      </c>
      <c r="E102" s="27" t="s">
        <v>61</v>
      </c>
      <c r="F102" s="1">
        <v>68986.600000000006</v>
      </c>
      <c r="G102" s="27" t="s">
        <v>61</v>
      </c>
      <c r="H102" s="1">
        <v>58781.54</v>
      </c>
      <c r="I102" s="4">
        <v>58781.54</v>
      </c>
      <c r="J102" s="1" t="s">
        <v>60</v>
      </c>
      <c r="K102" s="1" t="s">
        <v>60</v>
      </c>
      <c r="L102" s="4">
        <v>58781.54</v>
      </c>
      <c r="M102" s="4" t="s">
        <v>63</v>
      </c>
      <c r="N102" s="4">
        <v>58781.54</v>
      </c>
      <c r="O102" s="1" t="s">
        <v>60</v>
      </c>
      <c r="P102" s="1" t="s">
        <v>60</v>
      </c>
      <c r="Q102" s="1" t="s">
        <v>60</v>
      </c>
      <c r="R102" s="4" t="s">
        <v>63</v>
      </c>
      <c r="S102" s="1" t="s">
        <v>60</v>
      </c>
      <c r="T102" s="4" t="s">
        <v>63</v>
      </c>
      <c r="U102" s="4" t="s">
        <v>63</v>
      </c>
      <c r="V102" s="5">
        <v>58781.54</v>
      </c>
      <c r="W102" s="1" t="s">
        <v>60</v>
      </c>
      <c r="X102" s="1" t="s">
        <v>60</v>
      </c>
      <c r="Y102" s="1" t="s">
        <v>60</v>
      </c>
      <c r="Z102" s="1" t="s">
        <v>60</v>
      </c>
      <c r="AA102" s="3" t="s">
        <v>63</v>
      </c>
      <c r="AB102" s="3" t="s">
        <v>60</v>
      </c>
      <c r="AC102" s="1" t="s">
        <v>63</v>
      </c>
      <c r="AD102" s="22"/>
      <c r="AE102" s="22"/>
    </row>
    <row r="103" spans="1:31" ht="15" customHeight="1" x14ac:dyDescent="0.15">
      <c r="A103" s="6">
        <v>89</v>
      </c>
      <c r="B103" s="23" t="s">
        <v>212</v>
      </c>
      <c r="C103" s="38" t="s">
        <v>213</v>
      </c>
      <c r="D103" s="1">
        <v>65729.47</v>
      </c>
      <c r="E103" s="27" t="s">
        <v>61</v>
      </c>
      <c r="F103" s="1">
        <v>58244.47</v>
      </c>
      <c r="G103" s="27" t="s">
        <v>61</v>
      </c>
      <c r="H103" s="1">
        <v>54644.53</v>
      </c>
      <c r="I103" s="4">
        <v>54644.53</v>
      </c>
      <c r="J103" s="1" t="s">
        <v>60</v>
      </c>
      <c r="K103" s="1" t="s">
        <v>60</v>
      </c>
      <c r="L103" s="4">
        <v>54644.53</v>
      </c>
      <c r="M103" s="4" t="s">
        <v>63</v>
      </c>
      <c r="N103" s="4">
        <v>43544.65</v>
      </c>
      <c r="O103" s="1" t="s">
        <v>60</v>
      </c>
      <c r="P103" s="1" t="s">
        <v>60</v>
      </c>
      <c r="Q103" s="1" t="s">
        <v>60</v>
      </c>
      <c r="R103" s="4" t="s">
        <v>63</v>
      </c>
      <c r="S103" s="1" t="s">
        <v>60</v>
      </c>
      <c r="T103" s="4" t="s">
        <v>63</v>
      </c>
      <c r="U103" s="4" t="s">
        <v>63</v>
      </c>
      <c r="V103" s="5">
        <v>43544.65</v>
      </c>
      <c r="W103" s="1" t="s">
        <v>60</v>
      </c>
      <c r="X103" s="1" t="s">
        <v>60</v>
      </c>
      <c r="Y103" s="1" t="s">
        <v>60</v>
      </c>
      <c r="Z103" s="1" t="s">
        <v>60</v>
      </c>
      <c r="AA103" s="3">
        <v>11099.88</v>
      </c>
      <c r="AB103" s="3" t="s">
        <v>60</v>
      </c>
      <c r="AC103" s="1" t="s">
        <v>63</v>
      </c>
    </row>
    <row r="104" spans="1:31" ht="15" customHeight="1" x14ac:dyDescent="0.15">
      <c r="A104" s="6">
        <v>90</v>
      </c>
      <c r="B104" s="23" t="s">
        <v>214</v>
      </c>
      <c r="C104" s="38" t="s">
        <v>215</v>
      </c>
      <c r="D104" s="1">
        <v>3612.74</v>
      </c>
      <c r="E104" s="27" t="s">
        <v>61</v>
      </c>
      <c r="F104" s="1">
        <v>11097.74</v>
      </c>
      <c r="G104" s="27" t="s">
        <v>61</v>
      </c>
      <c r="H104" s="1">
        <v>3045.03</v>
      </c>
      <c r="I104" s="4">
        <v>3045.03</v>
      </c>
      <c r="J104" s="1" t="s">
        <v>60</v>
      </c>
      <c r="K104" s="1" t="s">
        <v>60</v>
      </c>
      <c r="L104" s="4" t="s">
        <v>63</v>
      </c>
      <c r="M104" s="4">
        <v>3045.03</v>
      </c>
      <c r="N104" s="4">
        <v>3045.03</v>
      </c>
      <c r="O104" s="1" t="s">
        <v>60</v>
      </c>
      <c r="P104" s="1" t="s">
        <v>60</v>
      </c>
      <c r="Q104" s="1" t="s">
        <v>60</v>
      </c>
      <c r="R104" s="4">
        <v>3045.03</v>
      </c>
      <c r="S104" s="1" t="s">
        <v>60</v>
      </c>
      <c r="T104" s="4" t="s">
        <v>63</v>
      </c>
      <c r="U104" s="4">
        <v>3045.03</v>
      </c>
      <c r="V104" s="5" t="s">
        <v>63</v>
      </c>
      <c r="W104" s="1" t="s">
        <v>60</v>
      </c>
      <c r="X104" s="1" t="s">
        <v>60</v>
      </c>
      <c r="Y104" s="1" t="s">
        <v>60</v>
      </c>
      <c r="Z104" s="1" t="s">
        <v>60</v>
      </c>
      <c r="AA104" s="3" t="s">
        <v>63</v>
      </c>
      <c r="AB104" s="3" t="s">
        <v>60</v>
      </c>
      <c r="AC104" s="1" t="s">
        <v>63</v>
      </c>
    </row>
    <row r="105" spans="1:31" ht="15" customHeight="1" x14ac:dyDescent="0.15">
      <c r="A105" s="6">
        <v>91</v>
      </c>
      <c r="B105" s="23" t="s">
        <v>216</v>
      </c>
      <c r="C105" s="45" t="s">
        <v>215</v>
      </c>
      <c r="D105" s="1" t="s">
        <v>63</v>
      </c>
      <c r="E105" s="27" t="s">
        <v>63</v>
      </c>
      <c r="F105" s="1" t="s">
        <v>63</v>
      </c>
      <c r="G105" s="27" t="s">
        <v>63</v>
      </c>
      <c r="H105" s="1">
        <v>3045.03</v>
      </c>
      <c r="I105" s="1">
        <v>3045.03</v>
      </c>
      <c r="J105" s="1" t="s">
        <v>60</v>
      </c>
      <c r="K105" s="1" t="s">
        <v>60</v>
      </c>
      <c r="L105" s="1" t="s">
        <v>63</v>
      </c>
      <c r="M105" s="1">
        <v>3045.03</v>
      </c>
      <c r="N105" s="1">
        <v>3045.03</v>
      </c>
      <c r="O105" s="1" t="s">
        <v>60</v>
      </c>
      <c r="P105" s="1" t="s">
        <v>60</v>
      </c>
      <c r="Q105" s="1" t="s">
        <v>60</v>
      </c>
      <c r="R105" s="1">
        <v>3045.03</v>
      </c>
      <c r="S105" s="1" t="s">
        <v>60</v>
      </c>
      <c r="T105" s="1" t="s">
        <v>63</v>
      </c>
      <c r="U105" s="1">
        <v>3045.03</v>
      </c>
      <c r="V105" s="5" t="s">
        <v>63</v>
      </c>
      <c r="W105" s="1" t="s">
        <v>60</v>
      </c>
      <c r="X105" s="1" t="s">
        <v>60</v>
      </c>
      <c r="Y105" s="1" t="s">
        <v>60</v>
      </c>
      <c r="Z105" s="1" t="s">
        <v>60</v>
      </c>
      <c r="AA105" s="1" t="s">
        <v>63</v>
      </c>
      <c r="AB105" s="3" t="s">
        <v>60</v>
      </c>
      <c r="AC105" s="1" t="s">
        <v>63</v>
      </c>
    </row>
    <row r="106" spans="1:31" ht="15" customHeight="1" x14ac:dyDescent="0.15">
      <c r="A106" s="52">
        <v>92</v>
      </c>
      <c r="B106" s="53" t="s">
        <v>217</v>
      </c>
      <c r="C106" s="54"/>
      <c r="D106" s="55">
        <v>36552931.450000003</v>
      </c>
      <c r="E106" s="56" t="s">
        <v>61</v>
      </c>
      <c r="F106" s="55">
        <v>36788607.299999997</v>
      </c>
      <c r="G106" s="56" t="s">
        <v>61</v>
      </c>
      <c r="H106" s="55">
        <v>40580679.259999998</v>
      </c>
      <c r="I106" s="55">
        <v>40580679.259999998</v>
      </c>
      <c r="J106" s="55">
        <v>10575968</v>
      </c>
      <c r="K106" s="55">
        <v>7775095.8099999996</v>
      </c>
      <c r="L106" s="55">
        <v>18745770.690000001</v>
      </c>
      <c r="M106" s="55">
        <v>3483844.76</v>
      </c>
      <c r="N106" s="55">
        <v>28053405.16</v>
      </c>
      <c r="O106" s="55">
        <v>10575968</v>
      </c>
      <c r="P106" s="55">
        <v>9937409</v>
      </c>
      <c r="Q106" s="55">
        <v>638559</v>
      </c>
      <c r="R106" s="55">
        <v>15231180.98</v>
      </c>
      <c r="S106" s="55">
        <v>4613373.9800000004</v>
      </c>
      <c r="T106" s="55">
        <v>7133962.2400000002</v>
      </c>
      <c r="U106" s="55">
        <v>3483844.76</v>
      </c>
      <c r="V106" s="57">
        <v>2246256.1800000002</v>
      </c>
      <c r="W106" s="55">
        <v>8362568.8899999997</v>
      </c>
      <c r="X106" s="55">
        <v>3161721.83</v>
      </c>
      <c r="Y106" s="55">
        <v>5200847.0599999996</v>
      </c>
      <c r="Z106" s="55" t="s">
        <v>63</v>
      </c>
      <c r="AA106" s="55">
        <v>3551505.21</v>
      </c>
      <c r="AB106" s="55">
        <v>613200</v>
      </c>
      <c r="AC106" s="55" t="s">
        <v>63</v>
      </c>
    </row>
    <row r="107" spans="1:31" ht="15" customHeight="1" x14ac:dyDescent="0.15">
      <c r="A107" s="6">
        <v>93</v>
      </c>
      <c r="B107" s="18" t="s">
        <v>218</v>
      </c>
      <c r="C107" s="26"/>
      <c r="D107" s="28">
        <v>35059298.710000001</v>
      </c>
      <c r="E107" s="39" t="s">
        <v>61</v>
      </c>
      <c r="F107" s="28">
        <v>36777509.560000002</v>
      </c>
      <c r="G107" s="39" t="s">
        <v>61</v>
      </c>
      <c r="H107" s="28">
        <v>37907594.460000001</v>
      </c>
      <c r="I107" s="28">
        <v>37907594.460000001</v>
      </c>
      <c r="J107" s="28">
        <v>10575968</v>
      </c>
      <c r="K107" s="28">
        <v>7775095.8099999996</v>
      </c>
      <c r="L107" s="28">
        <v>16072685.890000001</v>
      </c>
      <c r="M107" s="28">
        <v>3483844.76</v>
      </c>
      <c r="N107" s="28">
        <v>28053405.16</v>
      </c>
      <c r="O107" s="28">
        <v>10575968</v>
      </c>
      <c r="P107" s="28">
        <v>9937409</v>
      </c>
      <c r="Q107" s="28">
        <v>638559</v>
      </c>
      <c r="R107" s="28">
        <v>15231180.98</v>
      </c>
      <c r="S107" s="28">
        <v>4613373.9800000004</v>
      </c>
      <c r="T107" s="28">
        <v>7133962.2400000002</v>
      </c>
      <c r="U107" s="28">
        <v>3483844.76</v>
      </c>
      <c r="V107" s="44">
        <v>2246256.1800000002</v>
      </c>
      <c r="W107" s="28">
        <v>8362568.8899999997</v>
      </c>
      <c r="X107" s="28">
        <v>3161721.83</v>
      </c>
      <c r="Y107" s="28">
        <v>5200847.0599999996</v>
      </c>
      <c r="Z107" s="28" t="s">
        <v>63</v>
      </c>
      <c r="AA107" s="28">
        <v>878420.41</v>
      </c>
      <c r="AB107" s="28">
        <v>613200</v>
      </c>
      <c r="AC107" s="28" t="s">
        <v>63</v>
      </c>
    </row>
    <row r="108" spans="1:31" ht="15" customHeight="1" x14ac:dyDescent="0.15">
      <c r="A108" s="6">
        <v>94</v>
      </c>
      <c r="B108" s="23" t="s">
        <v>219</v>
      </c>
      <c r="C108" s="38"/>
      <c r="D108" s="1">
        <v>1493632.74</v>
      </c>
      <c r="E108" s="27" t="s">
        <v>61</v>
      </c>
      <c r="F108" s="1">
        <v>11097.74</v>
      </c>
      <c r="G108" s="27" t="s">
        <v>61</v>
      </c>
      <c r="H108" s="1">
        <v>2673084.7999999998</v>
      </c>
      <c r="I108" s="4">
        <v>2673084.7999999998</v>
      </c>
      <c r="J108" s="4" t="s">
        <v>63</v>
      </c>
      <c r="K108" s="4" t="s">
        <v>63</v>
      </c>
      <c r="L108" s="4">
        <v>2673084.7999999998</v>
      </c>
      <c r="M108" s="4" t="s">
        <v>63</v>
      </c>
      <c r="N108" s="4" t="s">
        <v>63</v>
      </c>
      <c r="O108" s="1" t="s">
        <v>63</v>
      </c>
      <c r="P108" s="1" t="s">
        <v>63</v>
      </c>
      <c r="Q108" s="1" t="s">
        <v>63</v>
      </c>
      <c r="R108" s="4" t="s">
        <v>63</v>
      </c>
      <c r="S108" s="1" t="s">
        <v>63</v>
      </c>
      <c r="T108" s="1" t="s">
        <v>63</v>
      </c>
      <c r="U108" s="1" t="s">
        <v>63</v>
      </c>
      <c r="V108" s="5" t="s">
        <v>63</v>
      </c>
      <c r="W108" s="1" t="s">
        <v>63</v>
      </c>
      <c r="X108" s="1" t="s">
        <v>63</v>
      </c>
      <c r="Y108" s="1" t="s">
        <v>63</v>
      </c>
      <c r="Z108" s="1" t="s">
        <v>63</v>
      </c>
      <c r="AA108" s="1">
        <v>2673084.7999999998</v>
      </c>
      <c r="AB108" s="1" t="s">
        <v>63</v>
      </c>
      <c r="AC108" s="1" t="s">
        <v>63</v>
      </c>
    </row>
    <row r="109" spans="1:31" ht="12.6" customHeight="1" x14ac:dyDescent="0.15">
      <c r="C109" s="47"/>
      <c r="D109" s="22"/>
      <c r="E109" s="48"/>
      <c r="F109" s="22"/>
      <c r="G109" s="48"/>
      <c r="H109" s="49"/>
      <c r="I109" s="22"/>
    </row>
    <row r="110" spans="1:31" ht="15" customHeight="1" x14ac:dyDescent="0.15">
      <c r="C110" s="47"/>
      <c r="D110" s="22"/>
      <c r="E110" s="48"/>
      <c r="F110" s="22"/>
      <c r="G110" s="48"/>
      <c r="H110" s="49"/>
      <c r="I110" s="22"/>
      <c r="T110" s="42"/>
    </row>
    <row r="111" spans="1:31" x14ac:dyDescent="0.15">
      <c r="C111" s="47"/>
      <c r="D111" s="22"/>
      <c r="E111" s="48"/>
      <c r="F111" s="22"/>
      <c r="G111" s="48"/>
      <c r="H111" s="50"/>
      <c r="I111" s="22"/>
      <c r="U111" s="42"/>
    </row>
    <row r="112" spans="1:31" x14ac:dyDescent="0.15">
      <c r="C112" s="47"/>
      <c r="D112" s="22"/>
      <c r="E112" s="48"/>
      <c r="F112" s="22"/>
      <c r="G112" s="48"/>
      <c r="H112" s="49"/>
      <c r="I112" s="22"/>
    </row>
    <row r="113" spans="1:31" x14ac:dyDescent="0.15">
      <c r="C113" s="47"/>
      <c r="D113" s="22"/>
      <c r="E113" s="48"/>
      <c r="F113" s="22"/>
      <c r="G113" s="48"/>
      <c r="H113" s="49"/>
      <c r="I113" s="22"/>
    </row>
    <row r="114" spans="1:31" x14ac:dyDescent="0.15">
      <c r="C114" s="47"/>
      <c r="D114" s="22"/>
      <c r="E114" s="48"/>
      <c r="F114" s="22"/>
      <c r="G114" s="48"/>
      <c r="H114" s="49"/>
      <c r="I114" s="22"/>
    </row>
    <row r="116" spans="1:31" x14ac:dyDescent="0.15">
      <c r="A116" s="131"/>
      <c r="B116" s="131"/>
      <c r="C116" s="131"/>
      <c r="D116" s="131"/>
      <c r="E116" s="131"/>
      <c r="F116" s="131"/>
      <c r="G116" s="131"/>
      <c r="H116" s="131"/>
      <c r="I116" s="131"/>
      <c r="J116" s="131"/>
      <c r="K116" s="131"/>
      <c r="L116" s="131"/>
      <c r="M116" s="131"/>
      <c r="N116" s="131"/>
      <c r="O116" s="131"/>
      <c r="P116" s="131"/>
      <c r="Q116" s="131"/>
      <c r="R116" s="131"/>
      <c r="S116" s="131"/>
      <c r="T116" s="131"/>
      <c r="U116" s="131"/>
      <c r="V116" s="131"/>
      <c r="W116" s="131"/>
      <c r="X116" s="131"/>
      <c r="Y116" s="131"/>
      <c r="Z116" s="131"/>
      <c r="AA116" s="131"/>
      <c r="AB116" s="131"/>
      <c r="AC116" s="131"/>
      <c r="AD116" s="131"/>
      <c r="AE116" s="131"/>
    </row>
  </sheetData>
  <mergeCells count="37">
    <mergeCell ref="A5:A13"/>
    <mergeCell ref="B5:B11"/>
    <mergeCell ref="C5:C11"/>
    <mergeCell ref="D5:G8"/>
    <mergeCell ref="H5:H11"/>
    <mergeCell ref="AB7:AB11"/>
    <mergeCell ref="N8:N11"/>
    <mergeCell ref="O8:V9"/>
    <mergeCell ref="I5:I11"/>
    <mergeCell ref="D9:E11"/>
    <mergeCell ref="F9:G11"/>
    <mergeCell ref="J6:J11"/>
    <mergeCell ref="K6:K11"/>
    <mergeCell ref="L6:L11"/>
    <mergeCell ref="M6:M11"/>
    <mergeCell ref="N6:AA6"/>
    <mergeCell ref="N7:V7"/>
    <mergeCell ref="W7:W11"/>
    <mergeCell ref="X7:Y7"/>
    <mergeCell ref="Z7:Z11"/>
    <mergeCell ref="AA7:AA11"/>
    <mergeCell ref="A116:AE116"/>
    <mergeCell ref="C1:I1"/>
    <mergeCell ref="C2:L2"/>
    <mergeCell ref="O13:Q13"/>
    <mergeCell ref="R13:U13"/>
    <mergeCell ref="W13:Y13"/>
    <mergeCell ref="O12:Q12"/>
    <mergeCell ref="X8:X11"/>
    <mergeCell ref="Y8:Y11"/>
    <mergeCell ref="O10:O11"/>
    <mergeCell ref="P10:Q10"/>
    <mergeCell ref="R10:R11"/>
    <mergeCell ref="S10:U10"/>
    <mergeCell ref="V10:V11"/>
    <mergeCell ref="J5:AB5"/>
    <mergeCell ref="AC5:AC11"/>
  </mergeCells>
  <pageMargins left="0" right="0" top="0" bottom="0" header="0.51181102362204722" footer="0.15748031496062992"/>
  <pageSetup paperSize="8" scale="60" fitToHeight="3" orientation="landscape" verticalDpi="200"/>
  <headerFooter>
    <oddFooter>&amp;R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30"/>
  <sheetViews>
    <sheetView tabSelected="1" topLeftCell="A25" workbookViewId="0">
      <selection activeCell="H121" sqref="H121"/>
    </sheetView>
  </sheetViews>
  <sheetFormatPr defaultRowHeight="12.75" x14ac:dyDescent="0.25"/>
  <cols>
    <col min="1" max="1" width="33" style="118" customWidth="1"/>
    <col min="2" max="2" width="10" style="116" customWidth="1"/>
    <col min="3" max="3" width="11.625" style="117" customWidth="1"/>
    <col min="4" max="4" width="11.875" style="122" customWidth="1"/>
    <col min="5" max="226" width="9" style="65"/>
    <col min="227" max="227" width="26.375" style="65" customWidth="1"/>
    <col min="228" max="228" width="5.5" style="65" customWidth="1"/>
    <col min="229" max="229" width="9.5" style="65" customWidth="1"/>
    <col min="230" max="230" width="11.625" style="65" customWidth="1"/>
    <col min="231" max="231" width="11.5" style="65" customWidth="1"/>
    <col min="232" max="232" width="11.625" style="65" customWidth="1"/>
    <col min="233" max="233" width="11" style="65" customWidth="1"/>
    <col min="234" max="234" width="11.125" style="65" customWidth="1"/>
    <col min="235" max="235" width="11.375" style="65" customWidth="1"/>
    <col min="236" max="236" width="11.5" style="65" customWidth="1"/>
    <col min="237" max="237" width="11.125" style="65" customWidth="1"/>
    <col min="238" max="238" width="11.375" style="65" customWidth="1"/>
    <col min="239" max="239" width="11.875" style="65" customWidth="1"/>
    <col min="240" max="240" width="14" style="65" customWidth="1"/>
    <col min="241" max="241" width="12.5" style="65" customWidth="1"/>
    <col min="242" max="242" width="19.75" style="65" customWidth="1"/>
    <col min="243" max="243" width="11.25" style="65" customWidth="1"/>
    <col min="244" max="244" width="11.5" style="65" customWidth="1"/>
    <col min="245" max="245" width="11.625" style="65" customWidth="1"/>
    <col min="246" max="246" width="11" style="65" customWidth="1"/>
    <col min="247" max="247" width="11.125" style="65" customWidth="1"/>
    <col min="248" max="249" width="11.375" style="65" customWidth="1"/>
    <col min="250" max="250" width="11.5" style="65" customWidth="1"/>
    <col min="251" max="252" width="11.125" style="65" customWidth="1"/>
    <col min="253" max="253" width="11.375" style="65" customWidth="1"/>
    <col min="254" max="256" width="11.875" style="65" customWidth="1"/>
    <col min="257" max="257" width="14" style="65" customWidth="1"/>
    <col min="258" max="258" width="13.875" style="65" customWidth="1"/>
    <col min="259" max="259" width="13.375" style="65" customWidth="1"/>
    <col min="260" max="482" width="9" style="65"/>
    <col min="483" max="483" width="26.375" style="65" customWidth="1"/>
    <col min="484" max="484" width="5.5" style="65" customWidth="1"/>
    <col min="485" max="485" width="9.5" style="65" customWidth="1"/>
    <col min="486" max="486" width="11.625" style="65" customWidth="1"/>
    <col min="487" max="487" width="11.5" style="65" customWidth="1"/>
    <col min="488" max="488" width="11.625" style="65" customWidth="1"/>
    <col min="489" max="489" width="11" style="65" customWidth="1"/>
    <col min="490" max="490" width="11.125" style="65" customWidth="1"/>
    <col min="491" max="491" width="11.375" style="65" customWidth="1"/>
    <col min="492" max="492" width="11.5" style="65" customWidth="1"/>
    <col min="493" max="493" width="11.125" style="65" customWidth="1"/>
    <col min="494" max="494" width="11.375" style="65" customWidth="1"/>
    <col min="495" max="495" width="11.875" style="65" customWidth="1"/>
    <col min="496" max="496" width="14" style="65" customWidth="1"/>
    <col min="497" max="497" width="12.5" style="65" customWidth="1"/>
    <col min="498" max="498" width="19.75" style="65" customWidth="1"/>
    <col min="499" max="499" width="11.25" style="65" customWidth="1"/>
    <col min="500" max="500" width="11.5" style="65" customWidth="1"/>
    <col min="501" max="501" width="11.625" style="65" customWidth="1"/>
    <col min="502" max="502" width="11" style="65" customWidth="1"/>
    <col min="503" max="503" width="11.125" style="65" customWidth="1"/>
    <col min="504" max="505" width="11.375" style="65" customWidth="1"/>
    <col min="506" max="506" width="11.5" style="65" customWidth="1"/>
    <col min="507" max="508" width="11.125" style="65" customWidth="1"/>
    <col min="509" max="509" width="11.375" style="65" customWidth="1"/>
    <col min="510" max="512" width="11.875" style="65" customWidth="1"/>
    <col min="513" max="513" width="14" style="65" customWidth="1"/>
    <col min="514" max="514" width="13.875" style="65" customWidth="1"/>
    <col min="515" max="515" width="13.375" style="65" customWidth="1"/>
    <col min="516" max="738" width="9" style="65"/>
    <col min="739" max="739" width="26.375" style="65" customWidth="1"/>
    <col min="740" max="740" width="5.5" style="65" customWidth="1"/>
    <col min="741" max="741" width="9.5" style="65" customWidth="1"/>
    <col min="742" max="742" width="11.625" style="65" customWidth="1"/>
    <col min="743" max="743" width="11.5" style="65" customWidth="1"/>
    <col min="744" max="744" width="11.625" style="65" customWidth="1"/>
    <col min="745" max="745" width="11" style="65" customWidth="1"/>
    <col min="746" max="746" width="11.125" style="65" customWidth="1"/>
    <col min="747" max="747" width="11.375" style="65" customWidth="1"/>
    <col min="748" max="748" width="11.5" style="65" customWidth="1"/>
    <col min="749" max="749" width="11.125" style="65" customWidth="1"/>
    <col min="750" max="750" width="11.375" style="65" customWidth="1"/>
    <col min="751" max="751" width="11.875" style="65" customWidth="1"/>
    <col min="752" max="752" width="14" style="65" customWidth="1"/>
    <col min="753" max="753" width="12.5" style="65" customWidth="1"/>
    <col min="754" max="754" width="19.75" style="65" customWidth="1"/>
    <col min="755" max="755" width="11.25" style="65" customWidth="1"/>
    <col min="756" max="756" width="11.5" style="65" customWidth="1"/>
    <col min="757" max="757" width="11.625" style="65" customWidth="1"/>
    <col min="758" max="758" width="11" style="65" customWidth="1"/>
    <col min="759" max="759" width="11.125" style="65" customWidth="1"/>
    <col min="760" max="761" width="11.375" style="65" customWidth="1"/>
    <col min="762" max="762" width="11.5" style="65" customWidth="1"/>
    <col min="763" max="764" width="11.125" style="65" customWidth="1"/>
    <col min="765" max="765" width="11.375" style="65" customWidth="1"/>
    <col min="766" max="768" width="11.875" style="65" customWidth="1"/>
    <col min="769" max="769" width="14" style="65" customWidth="1"/>
    <col min="770" max="770" width="13.875" style="65" customWidth="1"/>
    <col min="771" max="771" width="13.375" style="65" customWidth="1"/>
    <col min="772" max="994" width="9" style="65"/>
    <col min="995" max="995" width="26.375" style="65" customWidth="1"/>
    <col min="996" max="996" width="5.5" style="65" customWidth="1"/>
    <col min="997" max="997" width="9.5" style="65" customWidth="1"/>
    <col min="998" max="998" width="11.625" style="65" customWidth="1"/>
    <col min="999" max="999" width="11.5" style="65" customWidth="1"/>
    <col min="1000" max="1000" width="11.625" style="65" customWidth="1"/>
    <col min="1001" max="1001" width="11" style="65" customWidth="1"/>
    <col min="1002" max="1002" width="11.125" style="65" customWidth="1"/>
    <col min="1003" max="1003" width="11.375" style="65" customWidth="1"/>
    <col min="1004" max="1004" width="11.5" style="65" customWidth="1"/>
    <col min="1005" max="1005" width="11.125" style="65" customWidth="1"/>
    <col min="1006" max="1006" width="11.375" style="65" customWidth="1"/>
    <col min="1007" max="1007" width="11.875" style="65" customWidth="1"/>
    <col min="1008" max="1008" width="14" style="65" customWidth="1"/>
    <col min="1009" max="1009" width="12.5" style="65" customWidth="1"/>
    <col min="1010" max="1010" width="19.75" style="65" customWidth="1"/>
    <col min="1011" max="1011" width="11.25" style="65" customWidth="1"/>
    <col min="1012" max="1012" width="11.5" style="65" customWidth="1"/>
    <col min="1013" max="1013" width="11.625" style="65" customWidth="1"/>
    <col min="1014" max="1014" width="11" style="65" customWidth="1"/>
    <col min="1015" max="1015" width="11.125" style="65" customWidth="1"/>
    <col min="1016" max="1017" width="11.375" style="65" customWidth="1"/>
    <col min="1018" max="1018" width="11.5" style="65" customWidth="1"/>
    <col min="1019" max="1020" width="11.125" style="65" customWidth="1"/>
    <col min="1021" max="1021" width="11.375" style="65" customWidth="1"/>
    <col min="1022" max="1024" width="11.875" style="65" customWidth="1"/>
    <col min="1025" max="1025" width="14" style="65" customWidth="1"/>
    <col min="1026" max="1026" width="13.875" style="65" customWidth="1"/>
    <col min="1027" max="1027" width="13.375" style="65" customWidth="1"/>
    <col min="1028" max="1250" width="9" style="65"/>
    <col min="1251" max="1251" width="26.375" style="65" customWidth="1"/>
    <col min="1252" max="1252" width="5.5" style="65" customWidth="1"/>
    <col min="1253" max="1253" width="9.5" style="65" customWidth="1"/>
    <col min="1254" max="1254" width="11.625" style="65" customWidth="1"/>
    <col min="1255" max="1255" width="11.5" style="65" customWidth="1"/>
    <col min="1256" max="1256" width="11.625" style="65" customWidth="1"/>
    <col min="1257" max="1257" width="11" style="65" customWidth="1"/>
    <col min="1258" max="1258" width="11.125" style="65" customWidth="1"/>
    <col min="1259" max="1259" width="11.375" style="65" customWidth="1"/>
    <col min="1260" max="1260" width="11.5" style="65" customWidth="1"/>
    <col min="1261" max="1261" width="11.125" style="65" customWidth="1"/>
    <col min="1262" max="1262" width="11.375" style="65" customWidth="1"/>
    <col min="1263" max="1263" width="11.875" style="65" customWidth="1"/>
    <col min="1264" max="1264" width="14" style="65" customWidth="1"/>
    <col min="1265" max="1265" width="12.5" style="65" customWidth="1"/>
    <col min="1266" max="1266" width="19.75" style="65" customWidth="1"/>
    <col min="1267" max="1267" width="11.25" style="65" customWidth="1"/>
    <col min="1268" max="1268" width="11.5" style="65" customWidth="1"/>
    <col min="1269" max="1269" width="11.625" style="65" customWidth="1"/>
    <col min="1270" max="1270" width="11" style="65" customWidth="1"/>
    <col min="1271" max="1271" width="11.125" style="65" customWidth="1"/>
    <col min="1272" max="1273" width="11.375" style="65" customWidth="1"/>
    <col min="1274" max="1274" width="11.5" style="65" customWidth="1"/>
    <col min="1275" max="1276" width="11.125" style="65" customWidth="1"/>
    <col min="1277" max="1277" width="11.375" style="65" customWidth="1"/>
    <col min="1278" max="1280" width="11.875" style="65" customWidth="1"/>
    <col min="1281" max="1281" width="14" style="65" customWidth="1"/>
    <col min="1282" max="1282" width="13.875" style="65" customWidth="1"/>
    <col min="1283" max="1283" width="13.375" style="65" customWidth="1"/>
    <col min="1284" max="1506" width="9" style="65"/>
    <col min="1507" max="1507" width="26.375" style="65" customWidth="1"/>
    <col min="1508" max="1508" width="5.5" style="65" customWidth="1"/>
    <col min="1509" max="1509" width="9.5" style="65" customWidth="1"/>
    <col min="1510" max="1510" width="11.625" style="65" customWidth="1"/>
    <col min="1511" max="1511" width="11.5" style="65" customWidth="1"/>
    <col min="1512" max="1512" width="11.625" style="65" customWidth="1"/>
    <col min="1513" max="1513" width="11" style="65" customWidth="1"/>
    <col min="1514" max="1514" width="11.125" style="65" customWidth="1"/>
    <col min="1515" max="1515" width="11.375" style="65" customWidth="1"/>
    <col min="1516" max="1516" width="11.5" style="65" customWidth="1"/>
    <col min="1517" max="1517" width="11.125" style="65" customWidth="1"/>
    <col min="1518" max="1518" width="11.375" style="65" customWidth="1"/>
    <col min="1519" max="1519" width="11.875" style="65" customWidth="1"/>
    <col min="1520" max="1520" width="14" style="65" customWidth="1"/>
    <col min="1521" max="1521" width="12.5" style="65" customWidth="1"/>
    <col min="1522" max="1522" width="19.75" style="65" customWidth="1"/>
    <col min="1523" max="1523" width="11.25" style="65" customWidth="1"/>
    <col min="1524" max="1524" width="11.5" style="65" customWidth="1"/>
    <col min="1525" max="1525" width="11.625" style="65" customWidth="1"/>
    <col min="1526" max="1526" width="11" style="65" customWidth="1"/>
    <col min="1527" max="1527" width="11.125" style="65" customWidth="1"/>
    <col min="1528" max="1529" width="11.375" style="65" customWidth="1"/>
    <col min="1530" max="1530" width="11.5" style="65" customWidth="1"/>
    <col min="1531" max="1532" width="11.125" style="65" customWidth="1"/>
    <col min="1533" max="1533" width="11.375" style="65" customWidth="1"/>
    <col min="1534" max="1536" width="11.875" style="65" customWidth="1"/>
    <col min="1537" max="1537" width="14" style="65" customWidth="1"/>
    <col min="1538" max="1538" width="13.875" style="65" customWidth="1"/>
    <col min="1539" max="1539" width="13.375" style="65" customWidth="1"/>
    <col min="1540" max="1762" width="9" style="65"/>
    <col min="1763" max="1763" width="26.375" style="65" customWidth="1"/>
    <col min="1764" max="1764" width="5.5" style="65" customWidth="1"/>
    <col min="1765" max="1765" width="9.5" style="65" customWidth="1"/>
    <col min="1766" max="1766" width="11.625" style="65" customWidth="1"/>
    <col min="1767" max="1767" width="11.5" style="65" customWidth="1"/>
    <col min="1768" max="1768" width="11.625" style="65" customWidth="1"/>
    <col min="1769" max="1769" width="11" style="65" customWidth="1"/>
    <col min="1770" max="1770" width="11.125" style="65" customWidth="1"/>
    <col min="1771" max="1771" width="11.375" style="65" customWidth="1"/>
    <col min="1772" max="1772" width="11.5" style="65" customWidth="1"/>
    <col min="1773" max="1773" width="11.125" style="65" customWidth="1"/>
    <col min="1774" max="1774" width="11.375" style="65" customWidth="1"/>
    <col min="1775" max="1775" width="11.875" style="65" customWidth="1"/>
    <col min="1776" max="1776" width="14" style="65" customWidth="1"/>
    <col min="1777" max="1777" width="12.5" style="65" customWidth="1"/>
    <col min="1778" max="1778" width="19.75" style="65" customWidth="1"/>
    <col min="1779" max="1779" width="11.25" style="65" customWidth="1"/>
    <col min="1780" max="1780" width="11.5" style="65" customWidth="1"/>
    <col min="1781" max="1781" width="11.625" style="65" customWidth="1"/>
    <col min="1782" max="1782" width="11" style="65" customWidth="1"/>
    <col min="1783" max="1783" width="11.125" style="65" customWidth="1"/>
    <col min="1784" max="1785" width="11.375" style="65" customWidth="1"/>
    <col min="1786" max="1786" width="11.5" style="65" customWidth="1"/>
    <col min="1787" max="1788" width="11.125" style="65" customWidth="1"/>
    <col min="1789" max="1789" width="11.375" style="65" customWidth="1"/>
    <col min="1790" max="1792" width="11.875" style="65" customWidth="1"/>
    <col min="1793" max="1793" width="14" style="65" customWidth="1"/>
    <col min="1794" max="1794" width="13.875" style="65" customWidth="1"/>
    <col min="1795" max="1795" width="13.375" style="65" customWidth="1"/>
    <col min="1796" max="2018" width="9" style="65"/>
    <col min="2019" max="2019" width="26.375" style="65" customWidth="1"/>
    <col min="2020" max="2020" width="5.5" style="65" customWidth="1"/>
    <col min="2021" max="2021" width="9.5" style="65" customWidth="1"/>
    <col min="2022" max="2022" width="11.625" style="65" customWidth="1"/>
    <col min="2023" max="2023" width="11.5" style="65" customWidth="1"/>
    <col min="2024" max="2024" width="11.625" style="65" customWidth="1"/>
    <col min="2025" max="2025" width="11" style="65" customWidth="1"/>
    <col min="2026" max="2026" width="11.125" style="65" customWidth="1"/>
    <col min="2027" max="2027" width="11.375" style="65" customWidth="1"/>
    <col min="2028" max="2028" width="11.5" style="65" customWidth="1"/>
    <col min="2029" max="2029" width="11.125" style="65" customWidth="1"/>
    <col min="2030" max="2030" width="11.375" style="65" customWidth="1"/>
    <col min="2031" max="2031" width="11.875" style="65" customWidth="1"/>
    <col min="2032" max="2032" width="14" style="65" customWidth="1"/>
    <col min="2033" max="2033" width="12.5" style="65" customWidth="1"/>
    <col min="2034" max="2034" width="19.75" style="65" customWidth="1"/>
    <col min="2035" max="2035" width="11.25" style="65" customWidth="1"/>
    <col min="2036" max="2036" width="11.5" style="65" customWidth="1"/>
    <col min="2037" max="2037" width="11.625" style="65" customWidth="1"/>
    <col min="2038" max="2038" width="11" style="65" customWidth="1"/>
    <col min="2039" max="2039" width="11.125" style="65" customWidth="1"/>
    <col min="2040" max="2041" width="11.375" style="65" customWidth="1"/>
    <col min="2042" max="2042" width="11.5" style="65" customWidth="1"/>
    <col min="2043" max="2044" width="11.125" style="65" customWidth="1"/>
    <col min="2045" max="2045" width="11.375" style="65" customWidth="1"/>
    <col min="2046" max="2048" width="11.875" style="65" customWidth="1"/>
    <col min="2049" max="2049" width="14" style="65" customWidth="1"/>
    <col min="2050" max="2050" width="13.875" style="65" customWidth="1"/>
    <col min="2051" max="2051" width="13.375" style="65" customWidth="1"/>
    <col min="2052" max="2274" width="9" style="65"/>
    <col min="2275" max="2275" width="26.375" style="65" customWidth="1"/>
    <col min="2276" max="2276" width="5.5" style="65" customWidth="1"/>
    <col min="2277" max="2277" width="9.5" style="65" customWidth="1"/>
    <col min="2278" max="2278" width="11.625" style="65" customWidth="1"/>
    <col min="2279" max="2279" width="11.5" style="65" customWidth="1"/>
    <col min="2280" max="2280" width="11.625" style="65" customWidth="1"/>
    <col min="2281" max="2281" width="11" style="65" customWidth="1"/>
    <col min="2282" max="2282" width="11.125" style="65" customWidth="1"/>
    <col min="2283" max="2283" width="11.375" style="65" customWidth="1"/>
    <col min="2284" max="2284" width="11.5" style="65" customWidth="1"/>
    <col min="2285" max="2285" width="11.125" style="65" customWidth="1"/>
    <col min="2286" max="2286" width="11.375" style="65" customWidth="1"/>
    <col min="2287" max="2287" width="11.875" style="65" customWidth="1"/>
    <col min="2288" max="2288" width="14" style="65" customWidth="1"/>
    <col min="2289" max="2289" width="12.5" style="65" customWidth="1"/>
    <col min="2290" max="2290" width="19.75" style="65" customWidth="1"/>
    <col min="2291" max="2291" width="11.25" style="65" customWidth="1"/>
    <col min="2292" max="2292" width="11.5" style="65" customWidth="1"/>
    <col min="2293" max="2293" width="11.625" style="65" customWidth="1"/>
    <col min="2294" max="2294" width="11" style="65" customWidth="1"/>
    <col min="2295" max="2295" width="11.125" style="65" customWidth="1"/>
    <col min="2296" max="2297" width="11.375" style="65" customWidth="1"/>
    <col min="2298" max="2298" width="11.5" style="65" customWidth="1"/>
    <col min="2299" max="2300" width="11.125" style="65" customWidth="1"/>
    <col min="2301" max="2301" width="11.375" style="65" customWidth="1"/>
    <col min="2302" max="2304" width="11.875" style="65" customWidth="1"/>
    <col min="2305" max="2305" width="14" style="65" customWidth="1"/>
    <col min="2306" max="2306" width="13.875" style="65" customWidth="1"/>
    <col min="2307" max="2307" width="13.375" style="65" customWidth="1"/>
    <col min="2308" max="2530" width="9" style="65"/>
    <col min="2531" max="2531" width="26.375" style="65" customWidth="1"/>
    <col min="2532" max="2532" width="5.5" style="65" customWidth="1"/>
    <col min="2533" max="2533" width="9.5" style="65" customWidth="1"/>
    <col min="2534" max="2534" width="11.625" style="65" customWidth="1"/>
    <col min="2535" max="2535" width="11.5" style="65" customWidth="1"/>
    <col min="2536" max="2536" width="11.625" style="65" customWidth="1"/>
    <col min="2537" max="2537" width="11" style="65" customWidth="1"/>
    <col min="2538" max="2538" width="11.125" style="65" customWidth="1"/>
    <col min="2539" max="2539" width="11.375" style="65" customWidth="1"/>
    <col min="2540" max="2540" width="11.5" style="65" customWidth="1"/>
    <col min="2541" max="2541" width="11.125" style="65" customWidth="1"/>
    <col min="2542" max="2542" width="11.375" style="65" customWidth="1"/>
    <col min="2543" max="2543" width="11.875" style="65" customWidth="1"/>
    <col min="2544" max="2544" width="14" style="65" customWidth="1"/>
    <col min="2545" max="2545" width="12.5" style="65" customWidth="1"/>
    <col min="2546" max="2546" width="19.75" style="65" customWidth="1"/>
    <col min="2547" max="2547" width="11.25" style="65" customWidth="1"/>
    <col min="2548" max="2548" width="11.5" style="65" customWidth="1"/>
    <col min="2549" max="2549" width="11.625" style="65" customWidth="1"/>
    <col min="2550" max="2550" width="11" style="65" customWidth="1"/>
    <col min="2551" max="2551" width="11.125" style="65" customWidth="1"/>
    <col min="2552" max="2553" width="11.375" style="65" customWidth="1"/>
    <col min="2554" max="2554" width="11.5" style="65" customWidth="1"/>
    <col min="2555" max="2556" width="11.125" style="65" customWidth="1"/>
    <col min="2557" max="2557" width="11.375" style="65" customWidth="1"/>
    <col min="2558" max="2560" width="11.875" style="65" customWidth="1"/>
    <col min="2561" max="2561" width="14" style="65" customWidth="1"/>
    <col min="2562" max="2562" width="13.875" style="65" customWidth="1"/>
    <col min="2563" max="2563" width="13.375" style="65" customWidth="1"/>
    <col min="2564" max="2786" width="9" style="65"/>
    <col min="2787" max="2787" width="26.375" style="65" customWidth="1"/>
    <col min="2788" max="2788" width="5.5" style="65" customWidth="1"/>
    <col min="2789" max="2789" width="9.5" style="65" customWidth="1"/>
    <col min="2790" max="2790" width="11.625" style="65" customWidth="1"/>
    <col min="2791" max="2791" width="11.5" style="65" customWidth="1"/>
    <col min="2792" max="2792" width="11.625" style="65" customWidth="1"/>
    <col min="2793" max="2793" width="11" style="65" customWidth="1"/>
    <col min="2794" max="2794" width="11.125" style="65" customWidth="1"/>
    <col min="2795" max="2795" width="11.375" style="65" customWidth="1"/>
    <col min="2796" max="2796" width="11.5" style="65" customWidth="1"/>
    <col min="2797" max="2797" width="11.125" style="65" customWidth="1"/>
    <col min="2798" max="2798" width="11.375" style="65" customWidth="1"/>
    <col min="2799" max="2799" width="11.875" style="65" customWidth="1"/>
    <col min="2800" max="2800" width="14" style="65" customWidth="1"/>
    <col min="2801" max="2801" width="12.5" style="65" customWidth="1"/>
    <col min="2802" max="2802" width="19.75" style="65" customWidth="1"/>
    <col min="2803" max="2803" width="11.25" style="65" customWidth="1"/>
    <col min="2804" max="2804" width="11.5" style="65" customWidth="1"/>
    <col min="2805" max="2805" width="11.625" style="65" customWidth="1"/>
    <col min="2806" max="2806" width="11" style="65" customWidth="1"/>
    <col min="2807" max="2807" width="11.125" style="65" customWidth="1"/>
    <col min="2808" max="2809" width="11.375" style="65" customWidth="1"/>
    <col min="2810" max="2810" width="11.5" style="65" customWidth="1"/>
    <col min="2811" max="2812" width="11.125" style="65" customWidth="1"/>
    <col min="2813" max="2813" width="11.375" style="65" customWidth="1"/>
    <col min="2814" max="2816" width="11.875" style="65" customWidth="1"/>
    <col min="2817" max="2817" width="14" style="65" customWidth="1"/>
    <col min="2818" max="2818" width="13.875" style="65" customWidth="1"/>
    <col min="2819" max="2819" width="13.375" style="65" customWidth="1"/>
    <col min="2820" max="3042" width="9" style="65"/>
    <col min="3043" max="3043" width="26.375" style="65" customWidth="1"/>
    <col min="3044" max="3044" width="5.5" style="65" customWidth="1"/>
    <col min="3045" max="3045" width="9.5" style="65" customWidth="1"/>
    <col min="3046" max="3046" width="11.625" style="65" customWidth="1"/>
    <col min="3047" max="3047" width="11.5" style="65" customWidth="1"/>
    <col min="3048" max="3048" width="11.625" style="65" customWidth="1"/>
    <col min="3049" max="3049" width="11" style="65" customWidth="1"/>
    <col min="3050" max="3050" width="11.125" style="65" customWidth="1"/>
    <col min="3051" max="3051" width="11.375" style="65" customWidth="1"/>
    <col min="3052" max="3052" width="11.5" style="65" customWidth="1"/>
    <col min="3053" max="3053" width="11.125" style="65" customWidth="1"/>
    <col min="3054" max="3054" width="11.375" style="65" customWidth="1"/>
    <col min="3055" max="3055" width="11.875" style="65" customWidth="1"/>
    <col min="3056" max="3056" width="14" style="65" customWidth="1"/>
    <col min="3057" max="3057" width="12.5" style="65" customWidth="1"/>
    <col min="3058" max="3058" width="19.75" style="65" customWidth="1"/>
    <col min="3059" max="3059" width="11.25" style="65" customWidth="1"/>
    <col min="3060" max="3060" width="11.5" style="65" customWidth="1"/>
    <col min="3061" max="3061" width="11.625" style="65" customWidth="1"/>
    <col min="3062" max="3062" width="11" style="65" customWidth="1"/>
    <col min="3063" max="3063" width="11.125" style="65" customWidth="1"/>
    <col min="3064" max="3065" width="11.375" style="65" customWidth="1"/>
    <col min="3066" max="3066" width="11.5" style="65" customWidth="1"/>
    <col min="3067" max="3068" width="11.125" style="65" customWidth="1"/>
    <col min="3069" max="3069" width="11.375" style="65" customWidth="1"/>
    <col min="3070" max="3072" width="11.875" style="65" customWidth="1"/>
    <col min="3073" max="3073" width="14" style="65" customWidth="1"/>
    <col min="3074" max="3074" width="13.875" style="65" customWidth="1"/>
    <col min="3075" max="3075" width="13.375" style="65" customWidth="1"/>
    <col min="3076" max="3298" width="9" style="65"/>
    <col min="3299" max="3299" width="26.375" style="65" customWidth="1"/>
    <col min="3300" max="3300" width="5.5" style="65" customWidth="1"/>
    <col min="3301" max="3301" width="9.5" style="65" customWidth="1"/>
    <col min="3302" max="3302" width="11.625" style="65" customWidth="1"/>
    <col min="3303" max="3303" width="11.5" style="65" customWidth="1"/>
    <col min="3304" max="3304" width="11.625" style="65" customWidth="1"/>
    <col min="3305" max="3305" width="11" style="65" customWidth="1"/>
    <col min="3306" max="3306" width="11.125" style="65" customWidth="1"/>
    <col min="3307" max="3307" width="11.375" style="65" customWidth="1"/>
    <col min="3308" max="3308" width="11.5" style="65" customWidth="1"/>
    <col min="3309" max="3309" width="11.125" style="65" customWidth="1"/>
    <col min="3310" max="3310" width="11.375" style="65" customWidth="1"/>
    <col min="3311" max="3311" width="11.875" style="65" customWidth="1"/>
    <col min="3312" max="3312" width="14" style="65" customWidth="1"/>
    <col min="3313" max="3313" width="12.5" style="65" customWidth="1"/>
    <col min="3314" max="3314" width="19.75" style="65" customWidth="1"/>
    <col min="3315" max="3315" width="11.25" style="65" customWidth="1"/>
    <col min="3316" max="3316" width="11.5" style="65" customWidth="1"/>
    <col min="3317" max="3317" width="11.625" style="65" customWidth="1"/>
    <col min="3318" max="3318" width="11" style="65" customWidth="1"/>
    <col min="3319" max="3319" width="11.125" style="65" customWidth="1"/>
    <col min="3320" max="3321" width="11.375" style="65" customWidth="1"/>
    <col min="3322" max="3322" width="11.5" style="65" customWidth="1"/>
    <col min="3323" max="3324" width="11.125" style="65" customWidth="1"/>
    <col min="3325" max="3325" width="11.375" style="65" customWidth="1"/>
    <col min="3326" max="3328" width="11.875" style="65" customWidth="1"/>
    <col min="3329" max="3329" width="14" style="65" customWidth="1"/>
    <col min="3330" max="3330" width="13.875" style="65" customWidth="1"/>
    <col min="3331" max="3331" width="13.375" style="65" customWidth="1"/>
    <col min="3332" max="3554" width="9" style="65"/>
    <col min="3555" max="3555" width="26.375" style="65" customWidth="1"/>
    <col min="3556" max="3556" width="5.5" style="65" customWidth="1"/>
    <col min="3557" max="3557" width="9.5" style="65" customWidth="1"/>
    <col min="3558" max="3558" width="11.625" style="65" customWidth="1"/>
    <col min="3559" max="3559" width="11.5" style="65" customWidth="1"/>
    <col min="3560" max="3560" width="11.625" style="65" customWidth="1"/>
    <col min="3561" max="3561" width="11" style="65" customWidth="1"/>
    <col min="3562" max="3562" width="11.125" style="65" customWidth="1"/>
    <col min="3563" max="3563" width="11.375" style="65" customWidth="1"/>
    <col min="3564" max="3564" width="11.5" style="65" customWidth="1"/>
    <col min="3565" max="3565" width="11.125" style="65" customWidth="1"/>
    <col min="3566" max="3566" width="11.375" style="65" customWidth="1"/>
    <col min="3567" max="3567" width="11.875" style="65" customWidth="1"/>
    <col min="3568" max="3568" width="14" style="65" customWidth="1"/>
    <col min="3569" max="3569" width="12.5" style="65" customWidth="1"/>
    <col min="3570" max="3570" width="19.75" style="65" customWidth="1"/>
    <col min="3571" max="3571" width="11.25" style="65" customWidth="1"/>
    <col min="3572" max="3572" width="11.5" style="65" customWidth="1"/>
    <col min="3573" max="3573" width="11.625" style="65" customWidth="1"/>
    <col min="3574" max="3574" width="11" style="65" customWidth="1"/>
    <col min="3575" max="3575" width="11.125" style="65" customWidth="1"/>
    <col min="3576" max="3577" width="11.375" style="65" customWidth="1"/>
    <col min="3578" max="3578" width="11.5" style="65" customWidth="1"/>
    <col min="3579" max="3580" width="11.125" style="65" customWidth="1"/>
    <col min="3581" max="3581" width="11.375" style="65" customWidth="1"/>
    <col min="3582" max="3584" width="11.875" style="65" customWidth="1"/>
    <col min="3585" max="3585" width="14" style="65" customWidth="1"/>
    <col min="3586" max="3586" width="13.875" style="65" customWidth="1"/>
    <col min="3587" max="3587" width="13.375" style="65" customWidth="1"/>
    <col min="3588" max="3810" width="9" style="65"/>
    <col min="3811" max="3811" width="26.375" style="65" customWidth="1"/>
    <col min="3812" max="3812" width="5.5" style="65" customWidth="1"/>
    <col min="3813" max="3813" width="9.5" style="65" customWidth="1"/>
    <col min="3814" max="3814" width="11.625" style="65" customWidth="1"/>
    <col min="3815" max="3815" width="11.5" style="65" customWidth="1"/>
    <col min="3816" max="3816" width="11.625" style="65" customWidth="1"/>
    <col min="3817" max="3817" width="11" style="65" customWidth="1"/>
    <col min="3818" max="3818" width="11.125" style="65" customWidth="1"/>
    <col min="3819" max="3819" width="11.375" style="65" customWidth="1"/>
    <col min="3820" max="3820" width="11.5" style="65" customWidth="1"/>
    <col min="3821" max="3821" width="11.125" style="65" customWidth="1"/>
    <col min="3822" max="3822" width="11.375" style="65" customWidth="1"/>
    <col min="3823" max="3823" width="11.875" style="65" customWidth="1"/>
    <col min="3824" max="3824" width="14" style="65" customWidth="1"/>
    <col min="3825" max="3825" width="12.5" style="65" customWidth="1"/>
    <col min="3826" max="3826" width="19.75" style="65" customWidth="1"/>
    <col min="3827" max="3827" width="11.25" style="65" customWidth="1"/>
    <col min="3828" max="3828" width="11.5" style="65" customWidth="1"/>
    <col min="3829" max="3829" width="11.625" style="65" customWidth="1"/>
    <col min="3830" max="3830" width="11" style="65" customWidth="1"/>
    <col min="3831" max="3831" width="11.125" style="65" customWidth="1"/>
    <col min="3832" max="3833" width="11.375" style="65" customWidth="1"/>
    <col min="3834" max="3834" width="11.5" style="65" customWidth="1"/>
    <col min="3835" max="3836" width="11.125" style="65" customWidth="1"/>
    <col min="3837" max="3837" width="11.375" style="65" customWidth="1"/>
    <col min="3838" max="3840" width="11.875" style="65" customWidth="1"/>
    <col min="3841" max="3841" width="14" style="65" customWidth="1"/>
    <col min="3842" max="3842" width="13.875" style="65" customWidth="1"/>
    <col min="3843" max="3843" width="13.375" style="65" customWidth="1"/>
    <col min="3844" max="4066" width="9" style="65"/>
    <col min="4067" max="4067" width="26.375" style="65" customWidth="1"/>
    <col min="4068" max="4068" width="5.5" style="65" customWidth="1"/>
    <col min="4069" max="4069" width="9.5" style="65" customWidth="1"/>
    <col min="4070" max="4070" width="11.625" style="65" customWidth="1"/>
    <col min="4071" max="4071" width="11.5" style="65" customWidth="1"/>
    <col min="4072" max="4072" width="11.625" style="65" customWidth="1"/>
    <col min="4073" max="4073" width="11" style="65" customWidth="1"/>
    <col min="4074" max="4074" width="11.125" style="65" customWidth="1"/>
    <col min="4075" max="4075" width="11.375" style="65" customWidth="1"/>
    <col min="4076" max="4076" width="11.5" style="65" customWidth="1"/>
    <col min="4077" max="4077" width="11.125" style="65" customWidth="1"/>
    <col min="4078" max="4078" width="11.375" style="65" customWidth="1"/>
    <col min="4079" max="4079" width="11.875" style="65" customWidth="1"/>
    <col min="4080" max="4080" width="14" style="65" customWidth="1"/>
    <col min="4081" max="4081" width="12.5" style="65" customWidth="1"/>
    <col min="4082" max="4082" width="19.75" style="65" customWidth="1"/>
    <col min="4083" max="4083" width="11.25" style="65" customWidth="1"/>
    <col min="4084" max="4084" width="11.5" style="65" customWidth="1"/>
    <col min="4085" max="4085" width="11.625" style="65" customWidth="1"/>
    <col min="4086" max="4086" width="11" style="65" customWidth="1"/>
    <col min="4087" max="4087" width="11.125" style="65" customWidth="1"/>
    <col min="4088" max="4089" width="11.375" style="65" customWidth="1"/>
    <col min="4090" max="4090" width="11.5" style="65" customWidth="1"/>
    <col min="4091" max="4092" width="11.125" style="65" customWidth="1"/>
    <col min="4093" max="4093" width="11.375" style="65" customWidth="1"/>
    <col min="4094" max="4096" width="11.875" style="65" customWidth="1"/>
    <col min="4097" max="4097" width="14" style="65" customWidth="1"/>
    <col min="4098" max="4098" width="13.875" style="65" customWidth="1"/>
    <col min="4099" max="4099" width="13.375" style="65" customWidth="1"/>
    <col min="4100" max="4322" width="9" style="65"/>
    <col min="4323" max="4323" width="26.375" style="65" customWidth="1"/>
    <col min="4324" max="4324" width="5.5" style="65" customWidth="1"/>
    <col min="4325" max="4325" width="9.5" style="65" customWidth="1"/>
    <col min="4326" max="4326" width="11.625" style="65" customWidth="1"/>
    <col min="4327" max="4327" width="11.5" style="65" customWidth="1"/>
    <col min="4328" max="4328" width="11.625" style="65" customWidth="1"/>
    <col min="4329" max="4329" width="11" style="65" customWidth="1"/>
    <col min="4330" max="4330" width="11.125" style="65" customWidth="1"/>
    <col min="4331" max="4331" width="11.375" style="65" customWidth="1"/>
    <col min="4332" max="4332" width="11.5" style="65" customWidth="1"/>
    <col min="4333" max="4333" width="11.125" style="65" customWidth="1"/>
    <col min="4334" max="4334" width="11.375" style="65" customWidth="1"/>
    <col min="4335" max="4335" width="11.875" style="65" customWidth="1"/>
    <col min="4336" max="4336" width="14" style="65" customWidth="1"/>
    <col min="4337" max="4337" width="12.5" style="65" customWidth="1"/>
    <col min="4338" max="4338" width="19.75" style="65" customWidth="1"/>
    <col min="4339" max="4339" width="11.25" style="65" customWidth="1"/>
    <col min="4340" max="4340" width="11.5" style="65" customWidth="1"/>
    <col min="4341" max="4341" width="11.625" style="65" customWidth="1"/>
    <col min="4342" max="4342" width="11" style="65" customWidth="1"/>
    <col min="4343" max="4343" width="11.125" style="65" customWidth="1"/>
    <col min="4344" max="4345" width="11.375" style="65" customWidth="1"/>
    <col min="4346" max="4346" width="11.5" style="65" customWidth="1"/>
    <col min="4347" max="4348" width="11.125" style="65" customWidth="1"/>
    <col min="4349" max="4349" width="11.375" style="65" customWidth="1"/>
    <col min="4350" max="4352" width="11.875" style="65" customWidth="1"/>
    <col min="4353" max="4353" width="14" style="65" customWidth="1"/>
    <col min="4354" max="4354" width="13.875" style="65" customWidth="1"/>
    <col min="4355" max="4355" width="13.375" style="65" customWidth="1"/>
    <col min="4356" max="4578" width="9" style="65"/>
    <col min="4579" max="4579" width="26.375" style="65" customWidth="1"/>
    <col min="4580" max="4580" width="5.5" style="65" customWidth="1"/>
    <col min="4581" max="4581" width="9.5" style="65" customWidth="1"/>
    <col min="4582" max="4582" width="11.625" style="65" customWidth="1"/>
    <col min="4583" max="4583" width="11.5" style="65" customWidth="1"/>
    <col min="4584" max="4584" width="11.625" style="65" customWidth="1"/>
    <col min="4585" max="4585" width="11" style="65" customWidth="1"/>
    <col min="4586" max="4586" width="11.125" style="65" customWidth="1"/>
    <col min="4587" max="4587" width="11.375" style="65" customWidth="1"/>
    <col min="4588" max="4588" width="11.5" style="65" customWidth="1"/>
    <col min="4589" max="4589" width="11.125" style="65" customWidth="1"/>
    <col min="4590" max="4590" width="11.375" style="65" customWidth="1"/>
    <col min="4591" max="4591" width="11.875" style="65" customWidth="1"/>
    <col min="4592" max="4592" width="14" style="65" customWidth="1"/>
    <col min="4593" max="4593" width="12.5" style="65" customWidth="1"/>
    <col min="4594" max="4594" width="19.75" style="65" customWidth="1"/>
    <col min="4595" max="4595" width="11.25" style="65" customWidth="1"/>
    <col min="4596" max="4596" width="11.5" style="65" customWidth="1"/>
    <col min="4597" max="4597" width="11.625" style="65" customWidth="1"/>
    <col min="4598" max="4598" width="11" style="65" customWidth="1"/>
    <col min="4599" max="4599" width="11.125" style="65" customWidth="1"/>
    <col min="4600" max="4601" width="11.375" style="65" customWidth="1"/>
    <col min="4602" max="4602" width="11.5" style="65" customWidth="1"/>
    <col min="4603" max="4604" width="11.125" style="65" customWidth="1"/>
    <col min="4605" max="4605" width="11.375" style="65" customWidth="1"/>
    <col min="4606" max="4608" width="11.875" style="65" customWidth="1"/>
    <col min="4609" max="4609" width="14" style="65" customWidth="1"/>
    <col min="4610" max="4610" width="13.875" style="65" customWidth="1"/>
    <col min="4611" max="4611" width="13.375" style="65" customWidth="1"/>
    <col min="4612" max="4834" width="9" style="65"/>
    <col min="4835" max="4835" width="26.375" style="65" customWidth="1"/>
    <col min="4836" max="4836" width="5.5" style="65" customWidth="1"/>
    <col min="4837" max="4837" width="9.5" style="65" customWidth="1"/>
    <col min="4838" max="4838" width="11.625" style="65" customWidth="1"/>
    <col min="4839" max="4839" width="11.5" style="65" customWidth="1"/>
    <col min="4840" max="4840" width="11.625" style="65" customWidth="1"/>
    <col min="4841" max="4841" width="11" style="65" customWidth="1"/>
    <col min="4842" max="4842" width="11.125" style="65" customWidth="1"/>
    <col min="4843" max="4843" width="11.375" style="65" customWidth="1"/>
    <col min="4844" max="4844" width="11.5" style="65" customWidth="1"/>
    <col min="4845" max="4845" width="11.125" style="65" customWidth="1"/>
    <col min="4846" max="4846" width="11.375" style="65" customWidth="1"/>
    <col min="4847" max="4847" width="11.875" style="65" customWidth="1"/>
    <col min="4848" max="4848" width="14" style="65" customWidth="1"/>
    <col min="4849" max="4849" width="12.5" style="65" customWidth="1"/>
    <col min="4850" max="4850" width="19.75" style="65" customWidth="1"/>
    <col min="4851" max="4851" width="11.25" style="65" customWidth="1"/>
    <col min="4852" max="4852" width="11.5" style="65" customWidth="1"/>
    <col min="4853" max="4853" width="11.625" style="65" customWidth="1"/>
    <col min="4854" max="4854" width="11" style="65" customWidth="1"/>
    <col min="4855" max="4855" width="11.125" style="65" customWidth="1"/>
    <col min="4856" max="4857" width="11.375" style="65" customWidth="1"/>
    <col min="4858" max="4858" width="11.5" style="65" customWidth="1"/>
    <col min="4859" max="4860" width="11.125" style="65" customWidth="1"/>
    <col min="4861" max="4861" width="11.375" style="65" customWidth="1"/>
    <col min="4862" max="4864" width="11.875" style="65" customWidth="1"/>
    <col min="4865" max="4865" width="14" style="65" customWidth="1"/>
    <col min="4866" max="4866" width="13.875" style="65" customWidth="1"/>
    <col min="4867" max="4867" width="13.375" style="65" customWidth="1"/>
    <col min="4868" max="5090" width="9" style="65"/>
    <col min="5091" max="5091" width="26.375" style="65" customWidth="1"/>
    <col min="5092" max="5092" width="5.5" style="65" customWidth="1"/>
    <col min="5093" max="5093" width="9.5" style="65" customWidth="1"/>
    <col min="5094" max="5094" width="11.625" style="65" customWidth="1"/>
    <col min="5095" max="5095" width="11.5" style="65" customWidth="1"/>
    <col min="5096" max="5096" width="11.625" style="65" customWidth="1"/>
    <col min="5097" max="5097" width="11" style="65" customWidth="1"/>
    <col min="5098" max="5098" width="11.125" style="65" customWidth="1"/>
    <col min="5099" max="5099" width="11.375" style="65" customWidth="1"/>
    <col min="5100" max="5100" width="11.5" style="65" customWidth="1"/>
    <col min="5101" max="5101" width="11.125" style="65" customWidth="1"/>
    <col min="5102" max="5102" width="11.375" style="65" customWidth="1"/>
    <col min="5103" max="5103" width="11.875" style="65" customWidth="1"/>
    <col min="5104" max="5104" width="14" style="65" customWidth="1"/>
    <col min="5105" max="5105" width="12.5" style="65" customWidth="1"/>
    <col min="5106" max="5106" width="19.75" style="65" customWidth="1"/>
    <col min="5107" max="5107" width="11.25" style="65" customWidth="1"/>
    <col min="5108" max="5108" width="11.5" style="65" customWidth="1"/>
    <col min="5109" max="5109" width="11.625" style="65" customWidth="1"/>
    <col min="5110" max="5110" width="11" style="65" customWidth="1"/>
    <col min="5111" max="5111" width="11.125" style="65" customWidth="1"/>
    <col min="5112" max="5113" width="11.375" style="65" customWidth="1"/>
    <col min="5114" max="5114" width="11.5" style="65" customWidth="1"/>
    <col min="5115" max="5116" width="11.125" style="65" customWidth="1"/>
    <col min="5117" max="5117" width="11.375" style="65" customWidth="1"/>
    <col min="5118" max="5120" width="11.875" style="65" customWidth="1"/>
    <col min="5121" max="5121" width="14" style="65" customWidth="1"/>
    <col min="5122" max="5122" width="13.875" style="65" customWidth="1"/>
    <col min="5123" max="5123" width="13.375" style="65" customWidth="1"/>
    <col min="5124" max="5346" width="9" style="65"/>
    <col min="5347" max="5347" width="26.375" style="65" customWidth="1"/>
    <col min="5348" max="5348" width="5.5" style="65" customWidth="1"/>
    <col min="5349" max="5349" width="9.5" style="65" customWidth="1"/>
    <col min="5350" max="5350" width="11.625" style="65" customWidth="1"/>
    <col min="5351" max="5351" width="11.5" style="65" customWidth="1"/>
    <col min="5352" max="5352" width="11.625" style="65" customWidth="1"/>
    <col min="5353" max="5353" width="11" style="65" customWidth="1"/>
    <col min="5354" max="5354" width="11.125" style="65" customWidth="1"/>
    <col min="5355" max="5355" width="11.375" style="65" customWidth="1"/>
    <col min="5356" max="5356" width="11.5" style="65" customWidth="1"/>
    <col min="5357" max="5357" width="11.125" style="65" customWidth="1"/>
    <col min="5358" max="5358" width="11.375" style="65" customWidth="1"/>
    <col min="5359" max="5359" width="11.875" style="65" customWidth="1"/>
    <col min="5360" max="5360" width="14" style="65" customWidth="1"/>
    <col min="5361" max="5361" width="12.5" style="65" customWidth="1"/>
    <col min="5362" max="5362" width="19.75" style="65" customWidth="1"/>
    <col min="5363" max="5363" width="11.25" style="65" customWidth="1"/>
    <col min="5364" max="5364" width="11.5" style="65" customWidth="1"/>
    <col min="5365" max="5365" width="11.625" style="65" customWidth="1"/>
    <col min="5366" max="5366" width="11" style="65" customWidth="1"/>
    <col min="5367" max="5367" width="11.125" style="65" customWidth="1"/>
    <col min="5368" max="5369" width="11.375" style="65" customWidth="1"/>
    <col min="5370" max="5370" width="11.5" style="65" customWidth="1"/>
    <col min="5371" max="5372" width="11.125" style="65" customWidth="1"/>
    <col min="5373" max="5373" width="11.375" style="65" customWidth="1"/>
    <col min="5374" max="5376" width="11.875" style="65" customWidth="1"/>
    <col min="5377" max="5377" width="14" style="65" customWidth="1"/>
    <col min="5378" max="5378" width="13.875" style="65" customWidth="1"/>
    <col min="5379" max="5379" width="13.375" style="65" customWidth="1"/>
    <col min="5380" max="5602" width="9" style="65"/>
    <col min="5603" max="5603" width="26.375" style="65" customWidth="1"/>
    <col min="5604" max="5604" width="5.5" style="65" customWidth="1"/>
    <col min="5605" max="5605" width="9.5" style="65" customWidth="1"/>
    <col min="5606" max="5606" width="11.625" style="65" customWidth="1"/>
    <col min="5607" max="5607" width="11.5" style="65" customWidth="1"/>
    <col min="5608" max="5608" width="11.625" style="65" customWidth="1"/>
    <col min="5609" max="5609" width="11" style="65" customWidth="1"/>
    <col min="5610" max="5610" width="11.125" style="65" customWidth="1"/>
    <col min="5611" max="5611" width="11.375" style="65" customWidth="1"/>
    <col min="5612" max="5612" width="11.5" style="65" customWidth="1"/>
    <col min="5613" max="5613" width="11.125" style="65" customWidth="1"/>
    <col min="5614" max="5614" width="11.375" style="65" customWidth="1"/>
    <col min="5615" max="5615" width="11.875" style="65" customWidth="1"/>
    <col min="5616" max="5616" width="14" style="65" customWidth="1"/>
    <col min="5617" max="5617" width="12.5" style="65" customWidth="1"/>
    <col min="5618" max="5618" width="19.75" style="65" customWidth="1"/>
    <col min="5619" max="5619" width="11.25" style="65" customWidth="1"/>
    <col min="5620" max="5620" width="11.5" style="65" customWidth="1"/>
    <col min="5621" max="5621" width="11.625" style="65" customWidth="1"/>
    <col min="5622" max="5622" width="11" style="65" customWidth="1"/>
    <col min="5623" max="5623" width="11.125" style="65" customWidth="1"/>
    <col min="5624" max="5625" width="11.375" style="65" customWidth="1"/>
    <col min="5626" max="5626" width="11.5" style="65" customWidth="1"/>
    <col min="5627" max="5628" width="11.125" style="65" customWidth="1"/>
    <col min="5629" max="5629" width="11.375" style="65" customWidth="1"/>
    <col min="5630" max="5632" width="11.875" style="65" customWidth="1"/>
    <col min="5633" max="5633" width="14" style="65" customWidth="1"/>
    <col min="5634" max="5634" width="13.875" style="65" customWidth="1"/>
    <col min="5635" max="5635" width="13.375" style="65" customWidth="1"/>
    <col min="5636" max="5858" width="9" style="65"/>
    <col min="5859" max="5859" width="26.375" style="65" customWidth="1"/>
    <col min="5860" max="5860" width="5.5" style="65" customWidth="1"/>
    <col min="5861" max="5861" width="9.5" style="65" customWidth="1"/>
    <col min="5862" max="5862" width="11.625" style="65" customWidth="1"/>
    <col min="5863" max="5863" width="11.5" style="65" customWidth="1"/>
    <col min="5864" max="5864" width="11.625" style="65" customWidth="1"/>
    <col min="5865" max="5865" width="11" style="65" customWidth="1"/>
    <col min="5866" max="5866" width="11.125" style="65" customWidth="1"/>
    <col min="5867" max="5867" width="11.375" style="65" customWidth="1"/>
    <col min="5868" max="5868" width="11.5" style="65" customWidth="1"/>
    <col min="5869" max="5869" width="11.125" style="65" customWidth="1"/>
    <col min="5870" max="5870" width="11.375" style="65" customWidth="1"/>
    <col min="5871" max="5871" width="11.875" style="65" customWidth="1"/>
    <col min="5872" max="5872" width="14" style="65" customWidth="1"/>
    <col min="5873" max="5873" width="12.5" style="65" customWidth="1"/>
    <col min="5874" max="5874" width="19.75" style="65" customWidth="1"/>
    <col min="5875" max="5875" width="11.25" style="65" customWidth="1"/>
    <col min="5876" max="5876" width="11.5" style="65" customWidth="1"/>
    <col min="5877" max="5877" width="11.625" style="65" customWidth="1"/>
    <col min="5878" max="5878" width="11" style="65" customWidth="1"/>
    <col min="5879" max="5879" width="11.125" style="65" customWidth="1"/>
    <col min="5880" max="5881" width="11.375" style="65" customWidth="1"/>
    <col min="5882" max="5882" width="11.5" style="65" customWidth="1"/>
    <col min="5883" max="5884" width="11.125" style="65" customWidth="1"/>
    <col min="5885" max="5885" width="11.375" style="65" customWidth="1"/>
    <col min="5886" max="5888" width="11.875" style="65" customWidth="1"/>
    <col min="5889" max="5889" width="14" style="65" customWidth="1"/>
    <col min="5890" max="5890" width="13.875" style="65" customWidth="1"/>
    <col min="5891" max="5891" width="13.375" style="65" customWidth="1"/>
    <col min="5892" max="6114" width="9" style="65"/>
    <col min="6115" max="6115" width="26.375" style="65" customWidth="1"/>
    <col min="6116" max="6116" width="5.5" style="65" customWidth="1"/>
    <col min="6117" max="6117" width="9.5" style="65" customWidth="1"/>
    <col min="6118" max="6118" width="11.625" style="65" customWidth="1"/>
    <col min="6119" max="6119" width="11.5" style="65" customWidth="1"/>
    <col min="6120" max="6120" width="11.625" style="65" customWidth="1"/>
    <col min="6121" max="6121" width="11" style="65" customWidth="1"/>
    <col min="6122" max="6122" width="11.125" style="65" customWidth="1"/>
    <col min="6123" max="6123" width="11.375" style="65" customWidth="1"/>
    <col min="6124" max="6124" width="11.5" style="65" customWidth="1"/>
    <col min="6125" max="6125" width="11.125" style="65" customWidth="1"/>
    <col min="6126" max="6126" width="11.375" style="65" customWidth="1"/>
    <col min="6127" max="6127" width="11.875" style="65" customWidth="1"/>
    <col min="6128" max="6128" width="14" style="65" customWidth="1"/>
    <col min="6129" max="6129" width="12.5" style="65" customWidth="1"/>
    <col min="6130" max="6130" width="19.75" style="65" customWidth="1"/>
    <col min="6131" max="6131" width="11.25" style="65" customWidth="1"/>
    <col min="6132" max="6132" width="11.5" style="65" customWidth="1"/>
    <col min="6133" max="6133" width="11.625" style="65" customWidth="1"/>
    <col min="6134" max="6134" width="11" style="65" customWidth="1"/>
    <col min="6135" max="6135" width="11.125" style="65" customWidth="1"/>
    <col min="6136" max="6137" width="11.375" style="65" customWidth="1"/>
    <col min="6138" max="6138" width="11.5" style="65" customWidth="1"/>
    <col min="6139" max="6140" width="11.125" style="65" customWidth="1"/>
    <col min="6141" max="6141" width="11.375" style="65" customWidth="1"/>
    <col min="6142" max="6144" width="11.875" style="65" customWidth="1"/>
    <col min="6145" max="6145" width="14" style="65" customWidth="1"/>
    <col min="6146" max="6146" width="13.875" style="65" customWidth="1"/>
    <col min="6147" max="6147" width="13.375" style="65" customWidth="1"/>
    <col min="6148" max="6370" width="9" style="65"/>
    <col min="6371" max="6371" width="26.375" style="65" customWidth="1"/>
    <col min="6372" max="6372" width="5.5" style="65" customWidth="1"/>
    <col min="6373" max="6373" width="9.5" style="65" customWidth="1"/>
    <col min="6374" max="6374" width="11.625" style="65" customWidth="1"/>
    <col min="6375" max="6375" width="11.5" style="65" customWidth="1"/>
    <col min="6376" max="6376" width="11.625" style="65" customWidth="1"/>
    <col min="6377" max="6377" width="11" style="65" customWidth="1"/>
    <col min="6378" max="6378" width="11.125" style="65" customWidth="1"/>
    <col min="6379" max="6379" width="11.375" style="65" customWidth="1"/>
    <col min="6380" max="6380" width="11.5" style="65" customWidth="1"/>
    <col min="6381" max="6381" width="11.125" style="65" customWidth="1"/>
    <col min="6382" max="6382" width="11.375" style="65" customWidth="1"/>
    <col min="6383" max="6383" width="11.875" style="65" customWidth="1"/>
    <col min="6384" max="6384" width="14" style="65" customWidth="1"/>
    <col min="6385" max="6385" width="12.5" style="65" customWidth="1"/>
    <col min="6386" max="6386" width="19.75" style="65" customWidth="1"/>
    <col min="6387" max="6387" width="11.25" style="65" customWidth="1"/>
    <col min="6388" max="6388" width="11.5" style="65" customWidth="1"/>
    <col min="6389" max="6389" width="11.625" style="65" customWidth="1"/>
    <col min="6390" max="6390" width="11" style="65" customWidth="1"/>
    <col min="6391" max="6391" width="11.125" style="65" customWidth="1"/>
    <col min="6392" max="6393" width="11.375" style="65" customWidth="1"/>
    <col min="6394" max="6394" width="11.5" style="65" customWidth="1"/>
    <col min="6395" max="6396" width="11.125" style="65" customWidth="1"/>
    <col min="6397" max="6397" width="11.375" style="65" customWidth="1"/>
    <col min="6398" max="6400" width="11.875" style="65" customWidth="1"/>
    <col min="6401" max="6401" width="14" style="65" customWidth="1"/>
    <col min="6402" max="6402" width="13.875" style="65" customWidth="1"/>
    <col min="6403" max="6403" width="13.375" style="65" customWidth="1"/>
    <col min="6404" max="6626" width="9" style="65"/>
    <col min="6627" max="6627" width="26.375" style="65" customWidth="1"/>
    <col min="6628" max="6628" width="5.5" style="65" customWidth="1"/>
    <col min="6629" max="6629" width="9.5" style="65" customWidth="1"/>
    <col min="6630" max="6630" width="11.625" style="65" customWidth="1"/>
    <col min="6631" max="6631" width="11.5" style="65" customWidth="1"/>
    <col min="6632" max="6632" width="11.625" style="65" customWidth="1"/>
    <col min="6633" max="6633" width="11" style="65" customWidth="1"/>
    <col min="6634" max="6634" width="11.125" style="65" customWidth="1"/>
    <col min="6635" max="6635" width="11.375" style="65" customWidth="1"/>
    <col min="6636" max="6636" width="11.5" style="65" customWidth="1"/>
    <col min="6637" max="6637" width="11.125" style="65" customWidth="1"/>
    <col min="6638" max="6638" width="11.375" style="65" customWidth="1"/>
    <col min="6639" max="6639" width="11.875" style="65" customWidth="1"/>
    <col min="6640" max="6640" width="14" style="65" customWidth="1"/>
    <col min="6641" max="6641" width="12.5" style="65" customWidth="1"/>
    <col min="6642" max="6642" width="19.75" style="65" customWidth="1"/>
    <col min="6643" max="6643" width="11.25" style="65" customWidth="1"/>
    <col min="6644" max="6644" width="11.5" style="65" customWidth="1"/>
    <col min="6645" max="6645" width="11.625" style="65" customWidth="1"/>
    <col min="6646" max="6646" width="11" style="65" customWidth="1"/>
    <col min="6647" max="6647" width="11.125" style="65" customWidth="1"/>
    <col min="6648" max="6649" width="11.375" style="65" customWidth="1"/>
    <col min="6650" max="6650" width="11.5" style="65" customWidth="1"/>
    <col min="6651" max="6652" width="11.125" style="65" customWidth="1"/>
    <col min="6653" max="6653" width="11.375" style="65" customWidth="1"/>
    <col min="6654" max="6656" width="11.875" style="65" customWidth="1"/>
    <col min="6657" max="6657" width="14" style="65" customWidth="1"/>
    <col min="6658" max="6658" width="13.875" style="65" customWidth="1"/>
    <col min="6659" max="6659" width="13.375" style="65" customWidth="1"/>
    <col min="6660" max="6882" width="9" style="65"/>
    <col min="6883" max="6883" width="26.375" style="65" customWidth="1"/>
    <col min="6884" max="6884" width="5.5" style="65" customWidth="1"/>
    <col min="6885" max="6885" width="9.5" style="65" customWidth="1"/>
    <col min="6886" max="6886" width="11.625" style="65" customWidth="1"/>
    <col min="6887" max="6887" width="11.5" style="65" customWidth="1"/>
    <col min="6888" max="6888" width="11.625" style="65" customWidth="1"/>
    <col min="6889" max="6889" width="11" style="65" customWidth="1"/>
    <col min="6890" max="6890" width="11.125" style="65" customWidth="1"/>
    <col min="6891" max="6891" width="11.375" style="65" customWidth="1"/>
    <col min="6892" max="6892" width="11.5" style="65" customWidth="1"/>
    <col min="6893" max="6893" width="11.125" style="65" customWidth="1"/>
    <col min="6894" max="6894" width="11.375" style="65" customWidth="1"/>
    <col min="6895" max="6895" width="11.875" style="65" customWidth="1"/>
    <col min="6896" max="6896" width="14" style="65" customWidth="1"/>
    <col min="6897" max="6897" width="12.5" style="65" customWidth="1"/>
    <col min="6898" max="6898" width="19.75" style="65" customWidth="1"/>
    <col min="6899" max="6899" width="11.25" style="65" customWidth="1"/>
    <col min="6900" max="6900" width="11.5" style="65" customWidth="1"/>
    <col min="6901" max="6901" width="11.625" style="65" customWidth="1"/>
    <col min="6902" max="6902" width="11" style="65" customWidth="1"/>
    <col min="6903" max="6903" width="11.125" style="65" customWidth="1"/>
    <col min="6904" max="6905" width="11.375" style="65" customWidth="1"/>
    <col min="6906" max="6906" width="11.5" style="65" customWidth="1"/>
    <col min="6907" max="6908" width="11.125" style="65" customWidth="1"/>
    <col min="6909" max="6909" width="11.375" style="65" customWidth="1"/>
    <col min="6910" max="6912" width="11.875" style="65" customWidth="1"/>
    <col min="6913" max="6913" width="14" style="65" customWidth="1"/>
    <col min="6914" max="6914" width="13.875" style="65" customWidth="1"/>
    <col min="6915" max="6915" width="13.375" style="65" customWidth="1"/>
    <col min="6916" max="7138" width="9" style="65"/>
    <col min="7139" max="7139" width="26.375" style="65" customWidth="1"/>
    <col min="7140" max="7140" width="5.5" style="65" customWidth="1"/>
    <col min="7141" max="7141" width="9.5" style="65" customWidth="1"/>
    <col min="7142" max="7142" width="11.625" style="65" customWidth="1"/>
    <col min="7143" max="7143" width="11.5" style="65" customWidth="1"/>
    <col min="7144" max="7144" width="11.625" style="65" customWidth="1"/>
    <col min="7145" max="7145" width="11" style="65" customWidth="1"/>
    <col min="7146" max="7146" width="11.125" style="65" customWidth="1"/>
    <col min="7147" max="7147" width="11.375" style="65" customWidth="1"/>
    <col min="7148" max="7148" width="11.5" style="65" customWidth="1"/>
    <col min="7149" max="7149" width="11.125" style="65" customWidth="1"/>
    <col min="7150" max="7150" width="11.375" style="65" customWidth="1"/>
    <col min="7151" max="7151" width="11.875" style="65" customWidth="1"/>
    <col min="7152" max="7152" width="14" style="65" customWidth="1"/>
    <col min="7153" max="7153" width="12.5" style="65" customWidth="1"/>
    <col min="7154" max="7154" width="19.75" style="65" customWidth="1"/>
    <col min="7155" max="7155" width="11.25" style="65" customWidth="1"/>
    <col min="7156" max="7156" width="11.5" style="65" customWidth="1"/>
    <col min="7157" max="7157" width="11.625" style="65" customWidth="1"/>
    <col min="7158" max="7158" width="11" style="65" customWidth="1"/>
    <col min="7159" max="7159" width="11.125" style="65" customWidth="1"/>
    <col min="7160" max="7161" width="11.375" style="65" customWidth="1"/>
    <col min="7162" max="7162" width="11.5" style="65" customWidth="1"/>
    <col min="7163" max="7164" width="11.125" style="65" customWidth="1"/>
    <col min="7165" max="7165" width="11.375" style="65" customWidth="1"/>
    <col min="7166" max="7168" width="11.875" style="65" customWidth="1"/>
    <col min="7169" max="7169" width="14" style="65" customWidth="1"/>
    <col min="7170" max="7170" width="13.875" style="65" customWidth="1"/>
    <col min="7171" max="7171" width="13.375" style="65" customWidth="1"/>
    <col min="7172" max="7394" width="9" style="65"/>
    <col min="7395" max="7395" width="26.375" style="65" customWidth="1"/>
    <col min="7396" max="7396" width="5.5" style="65" customWidth="1"/>
    <col min="7397" max="7397" width="9.5" style="65" customWidth="1"/>
    <col min="7398" max="7398" width="11.625" style="65" customWidth="1"/>
    <col min="7399" max="7399" width="11.5" style="65" customWidth="1"/>
    <col min="7400" max="7400" width="11.625" style="65" customWidth="1"/>
    <col min="7401" max="7401" width="11" style="65" customWidth="1"/>
    <col min="7402" max="7402" width="11.125" style="65" customWidth="1"/>
    <col min="7403" max="7403" width="11.375" style="65" customWidth="1"/>
    <col min="7404" max="7404" width="11.5" style="65" customWidth="1"/>
    <col min="7405" max="7405" width="11.125" style="65" customWidth="1"/>
    <col min="7406" max="7406" width="11.375" style="65" customWidth="1"/>
    <col min="7407" max="7407" width="11.875" style="65" customWidth="1"/>
    <col min="7408" max="7408" width="14" style="65" customWidth="1"/>
    <col min="7409" max="7409" width="12.5" style="65" customWidth="1"/>
    <col min="7410" max="7410" width="19.75" style="65" customWidth="1"/>
    <col min="7411" max="7411" width="11.25" style="65" customWidth="1"/>
    <col min="7412" max="7412" width="11.5" style="65" customWidth="1"/>
    <col min="7413" max="7413" width="11.625" style="65" customWidth="1"/>
    <col min="7414" max="7414" width="11" style="65" customWidth="1"/>
    <col min="7415" max="7415" width="11.125" style="65" customWidth="1"/>
    <col min="7416" max="7417" width="11.375" style="65" customWidth="1"/>
    <col min="7418" max="7418" width="11.5" style="65" customWidth="1"/>
    <col min="7419" max="7420" width="11.125" style="65" customWidth="1"/>
    <col min="7421" max="7421" width="11.375" style="65" customWidth="1"/>
    <col min="7422" max="7424" width="11.875" style="65" customWidth="1"/>
    <col min="7425" max="7425" width="14" style="65" customWidth="1"/>
    <col min="7426" max="7426" width="13.875" style="65" customWidth="1"/>
    <col min="7427" max="7427" width="13.375" style="65" customWidth="1"/>
    <col min="7428" max="7650" width="9" style="65"/>
    <col min="7651" max="7651" width="26.375" style="65" customWidth="1"/>
    <col min="7652" max="7652" width="5.5" style="65" customWidth="1"/>
    <col min="7653" max="7653" width="9.5" style="65" customWidth="1"/>
    <col min="7654" max="7654" width="11.625" style="65" customWidth="1"/>
    <col min="7655" max="7655" width="11.5" style="65" customWidth="1"/>
    <col min="7656" max="7656" width="11.625" style="65" customWidth="1"/>
    <col min="7657" max="7657" width="11" style="65" customWidth="1"/>
    <col min="7658" max="7658" width="11.125" style="65" customWidth="1"/>
    <col min="7659" max="7659" width="11.375" style="65" customWidth="1"/>
    <col min="7660" max="7660" width="11.5" style="65" customWidth="1"/>
    <col min="7661" max="7661" width="11.125" style="65" customWidth="1"/>
    <col min="7662" max="7662" width="11.375" style="65" customWidth="1"/>
    <col min="7663" max="7663" width="11.875" style="65" customWidth="1"/>
    <col min="7664" max="7664" width="14" style="65" customWidth="1"/>
    <col min="7665" max="7665" width="12.5" style="65" customWidth="1"/>
    <col min="7666" max="7666" width="19.75" style="65" customWidth="1"/>
    <col min="7667" max="7667" width="11.25" style="65" customWidth="1"/>
    <col min="7668" max="7668" width="11.5" style="65" customWidth="1"/>
    <col min="7669" max="7669" width="11.625" style="65" customWidth="1"/>
    <col min="7670" max="7670" width="11" style="65" customWidth="1"/>
    <col min="7671" max="7671" width="11.125" style="65" customWidth="1"/>
    <col min="7672" max="7673" width="11.375" style="65" customWidth="1"/>
    <col min="7674" max="7674" width="11.5" style="65" customWidth="1"/>
    <col min="7675" max="7676" width="11.125" style="65" customWidth="1"/>
    <col min="7677" max="7677" width="11.375" style="65" customWidth="1"/>
    <col min="7678" max="7680" width="11.875" style="65" customWidth="1"/>
    <col min="7681" max="7681" width="14" style="65" customWidth="1"/>
    <col min="7682" max="7682" width="13.875" style="65" customWidth="1"/>
    <col min="7683" max="7683" width="13.375" style="65" customWidth="1"/>
    <col min="7684" max="7906" width="9" style="65"/>
    <col min="7907" max="7907" width="26.375" style="65" customWidth="1"/>
    <col min="7908" max="7908" width="5.5" style="65" customWidth="1"/>
    <col min="7909" max="7909" width="9.5" style="65" customWidth="1"/>
    <col min="7910" max="7910" width="11.625" style="65" customWidth="1"/>
    <col min="7911" max="7911" width="11.5" style="65" customWidth="1"/>
    <col min="7912" max="7912" width="11.625" style="65" customWidth="1"/>
    <col min="7913" max="7913" width="11" style="65" customWidth="1"/>
    <col min="7914" max="7914" width="11.125" style="65" customWidth="1"/>
    <col min="7915" max="7915" width="11.375" style="65" customWidth="1"/>
    <col min="7916" max="7916" width="11.5" style="65" customWidth="1"/>
    <col min="7917" max="7917" width="11.125" style="65" customWidth="1"/>
    <col min="7918" max="7918" width="11.375" style="65" customWidth="1"/>
    <col min="7919" max="7919" width="11.875" style="65" customWidth="1"/>
    <col min="7920" max="7920" width="14" style="65" customWidth="1"/>
    <col min="7921" max="7921" width="12.5" style="65" customWidth="1"/>
    <col min="7922" max="7922" width="19.75" style="65" customWidth="1"/>
    <col min="7923" max="7923" width="11.25" style="65" customWidth="1"/>
    <col min="7924" max="7924" width="11.5" style="65" customWidth="1"/>
    <col min="7925" max="7925" width="11.625" style="65" customWidth="1"/>
    <col min="7926" max="7926" width="11" style="65" customWidth="1"/>
    <col min="7927" max="7927" width="11.125" style="65" customWidth="1"/>
    <col min="7928" max="7929" width="11.375" style="65" customWidth="1"/>
    <col min="7930" max="7930" width="11.5" style="65" customWidth="1"/>
    <col min="7931" max="7932" width="11.125" style="65" customWidth="1"/>
    <col min="7933" max="7933" width="11.375" style="65" customWidth="1"/>
    <col min="7934" max="7936" width="11.875" style="65" customWidth="1"/>
    <col min="7937" max="7937" width="14" style="65" customWidth="1"/>
    <col min="7938" max="7938" width="13.875" style="65" customWidth="1"/>
    <col min="7939" max="7939" width="13.375" style="65" customWidth="1"/>
    <col min="7940" max="8162" width="9" style="65"/>
    <col min="8163" max="8163" width="26.375" style="65" customWidth="1"/>
    <col min="8164" max="8164" width="5.5" style="65" customWidth="1"/>
    <col min="8165" max="8165" width="9.5" style="65" customWidth="1"/>
    <col min="8166" max="8166" width="11.625" style="65" customWidth="1"/>
    <col min="8167" max="8167" width="11.5" style="65" customWidth="1"/>
    <col min="8168" max="8168" width="11.625" style="65" customWidth="1"/>
    <col min="8169" max="8169" width="11" style="65" customWidth="1"/>
    <col min="8170" max="8170" width="11.125" style="65" customWidth="1"/>
    <col min="8171" max="8171" width="11.375" style="65" customWidth="1"/>
    <col min="8172" max="8172" width="11.5" style="65" customWidth="1"/>
    <col min="8173" max="8173" width="11.125" style="65" customWidth="1"/>
    <col min="8174" max="8174" width="11.375" style="65" customWidth="1"/>
    <col min="8175" max="8175" width="11.875" style="65" customWidth="1"/>
    <col min="8176" max="8176" width="14" style="65" customWidth="1"/>
    <col min="8177" max="8177" width="12.5" style="65" customWidth="1"/>
    <col min="8178" max="8178" width="19.75" style="65" customWidth="1"/>
    <col min="8179" max="8179" width="11.25" style="65" customWidth="1"/>
    <col min="8180" max="8180" width="11.5" style="65" customWidth="1"/>
    <col min="8181" max="8181" width="11.625" style="65" customWidth="1"/>
    <col min="8182" max="8182" width="11" style="65" customWidth="1"/>
    <col min="8183" max="8183" width="11.125" style="65" customWidth="1"/>
    <col min="8184" max="8185" width="11.375" style="65" customWidth="1"/>
    <col min="8186" max="8186" width="11.5" style="65" customWidth="1"/>
    <col min="8187" max="8188" width="11.125" style="65" customWidth="1"/>
    <col min="8189" max="8189" width="11.375" style="65" customWidth="1"/>
    <col min="8190" max="8192" width="11.875" style="65" customWidth="1"/>
    <col min="8193" max="8193" width="14" style="65" customWidth="1"/>
    <col min="8194" max="8194" width="13.875" style="65" customWidth="1"/>
    <col min="8195" max="8195" width="13.375" style="65" customWidth="1"/>
    <col min="8196" max="8418" width="9" style="65"/>
    <col min="8419" max="8419" width="26.375" style="65" customWidth="1"/>
    <col min="8420" max="8420" width="5.5" style="65" customWidth="1"/>
    <col min="8421" max="8421" width="9.5" style="65" customWidth="1"/>
    <col min="8422" max="8422" width="11.625" style="65" customWidth="1"/>
    <col min="8423" max="8423" width="11.5" style="65" customWidth="1"/>
    <col min="8424" max="8424" width="11.625" style="65" customWidth="1"/>
    <col min="8425" max="8425" width="11" style="65" customWidth="1"/>
    <col min="8426" max="8426" width="11.125" style="65" customWidth="1"/>
    <col min="8427" max="8427" width="11.375" style="65" customWidth="1"/>
    <col min="8428" max="8428" width="11.5" style="65" customWidth="1"/>
    <col min="8429" max="8429" width="11.125" style="65" customWidth="1"/>
    <col min="8430" max="8430" width="11.375" style="65" customWidth="1"/>
    <col min="8431" max="8431" width="11.875" style="65" customWidth="1"/>
    <col min="8432" max="8432" width="14" style="65" customWidth="1"/>
    <col min="8433" max="8433" width="12.5" style="65" customWidth="1"/>
    <col min="8434" max="8434" width="19.75" style="65" customWidth="1"/>
    <col min="8435" max="8435" width="11.25" style="65" customWidth="1"/>
    <col min="8436" max="8436" width="11.5" style="65" customWidth="1"/>
    <col min="8437" max="8437" width="11.625" style="65" customWidth="1"/>
    <col min="8438" max="8438" width="11" style="65" customWidth="1"/>
    <col min="8439" max="8439" width="11.125" style="65" customWidth="1"/>
    <col min="8440" max="8441" width="11.375" style="65" customWidth="1"/>
    <col min="8442" max="8442" width="11.5" style="65" customWidth="1"/>
    <col min="8443" max="8444" width="11.125" style="65" customWidth="1"/>
    <col min="8445" max="8445" width="11.375" style="65" customWidth="1"/>
    <col min="8446" max="8448" width="11.875" style="65" customWidth="1"/>
    <col min="8449" max="8449" width="14" style="65" customWidth="1"/>
    <col min="8450" max="8450" width="13.875" style="65" customWidth="1"/>
    <col min="8451" max="8451" width="13.375" style="65" customWidth="1"/>
    <col min="8452" max="8674" width="9" style="65"/>
    <col min="8675" max="8675" width="26.375" style="65" customWidth="1"/>
    <col min="8676" max="8676" width="5.5" style="65" customWidth="1"/>
    <col min="8677" max="8677" width="9.5" style="65" customWidth="1"/>
    <col min="8678" max="8678" width="11.625" style="65" customWidth="1"/>
    <col min="8679" max="8679" width="11.5" style="65" customWidth="1"/>
    <col min="8680" max="8680" width="11.625" style="65" customWidth="1"/>
    <col min="8681" max="8681" width="11" style="65" customWidth="1"/>
    <col min="8682" max="8682" width="11.125" style="65" customWidth="1"/>
    <col min="8683" max="8683" width="11.375" style="65" customWidth="1"/>
    <col min="8684" max="8684" width="11.5" style="65" customWidth="1"/>
    <col min="8685" max="8685" width="11.125" style="65" customWidth="1"/>
    <col min="8686" max="8686" width="11.375" style="65" customWidth="1"/>
    <col min="8687" max="8687" width="11.875" style="65" customWidth="1"/>
    <col min="8688" max="8688" width="14" style="65" customWidth="1"/>
    <col min="8689" max="8689" width="12.5" style="65" customWidth="1"/>
    <col min="8690" max="8690" width="19.75" style="65" customWidth="1"/>
    <col min="8691" max="8691" width="11.25" style="65" customWidth="1"/>
    <col min="8692" max="8692" width="11.5" style="65" customWidth="1"/>
    <col min="8693" max="8693" width="11.625" style="65" customWidth="1"/>
    <col min="8694" max="8694" width="11" style="65" customWidth="1"/>
    <col min="8695" max="8695" width="11.125" style="65" customWidth="1"/>
    <col min="8696" max="8697" width="11.375" style="65" customWidth="1"/>
    <col min="8698" max="8698" width="11.5" style="65" customWidth="1"/>
    <col min="8699" max="8700" width="11.125" style="65" customWidth="1"/>
    <col min="8701" max="8701" width="11.375" style="65" customWidth="1"/>
    <col min="8702" max="8704" width="11.875" style="65" customWidth="1"/>
    <col min="8705" max="8705" width="14" style="65" customWidth="1"/>
    <col min="8706" max="8706" width="13.875" style="65" customWidth="1"/>
    <col min="8707" max="8707" width="13.375" style="65" customWidth="1"/>
    <col min="8708" max="8930" width="9" style="65"/>
    <col min="8931" max="8931" width="26.375" style="65" customWidth="1"/>
    <col min="8932" max="8932" width="5.5" style="65" customWidth="1"/>
    <col min="8933" max="8933" width="9.5" style="65" customWidth="1"/>
    <col min="8934" max="8934" width="11.625" style="65" customWidth="1"/>
    <col min="8935" max="8935" width="11.5" style="65" customWidth="1"/>
    <col min="8936" max="8936" width="11.625" style="65" customWidth="1"/>
    <col min="8937" max="8937" width="11" style="65" customWidth="1"/>
    <col min="8938" max="8938" width="11.125" style="65" customWidth="1"/>
    <col min="8939" max="8939" width="11.375" style="65" customWidth="1"/>
    <col min="8940" max="8940" width="11.5" style="65" customWidth="1"/>
    <col min="8941" max="8941" width="11.125" style="65" customWidth="1"/>
    <col min="8942" max="8942" width="11.375" style="65" customWidth="1"/>
    <col min="8943" max="8943" width="11.875" style="65" customWidth="1"/>
    <col min="8944" max="8944" width="14" style="65" customWidth="1"/>
    <col min="8945" max="8945" width="12.5" style="65" customWidth="1"/>
    <col min="8946" max="8946" width="19.75" style="65" customWidth="1"/>
    <col min="8947" max="8947" width="11.25" style="65" customWidth="1"/>
    <col min="8948" max="8948" width="11.5" style="65" customWidth="1"/>
    <col min="8949" max="8949" width="11.625" style="65" customWidth="1"/>
    <col min="8950" max="8950" width="11" style="65" customWidth="1"/>
    <col min="8951" max="8951" width="11.125" style="65" customWidth="1"/>
    <col min="8952" max="8953" width="11.375" style="65" customWidth="1"/>
    <col min="8954" max="8954" width="11.5" style="65" customWidth="1"/>
    <col min="8955" max="8956" width="11.125" style="65" customWidth="1"/>
    <col min="8957" max="8957" width="11.375" style="65" customWidth="1"/>
    <col min="8958" max="8960" width="11.875" style="65" customWidth="1"/>
    <col min="8961" max="8961" width="14" style="65" customWidth="1"/>
    <col min="8962" max="8962" width="13.875" style="65" customWidth="1"/>
    <col min="8963" max="8963" width="13.375" style="65" customWidth="1"/>
    <col min="8964" max="9186" width="9" style="65"/>
    <col min="9187" max="9187" width="26.375" style="65" customWidth="1"/>
    <col min="9188" max="9188" width="5.5" style="65" customWidth="1"/>
    <col min="9189" max="9189" width="9.5" style="65" customWidth="1"/>
    <col min="9190" max="9190" width="11.625" style="65" customWidth="1"/>
    <col min="9191" max="9191" width="11.5" style="65" customWidth="1"/>
    <col min="9192" max="9192" width="11.625" style="65" customWidth="1"/>
    <col min="9193" max="9193" width="11" style="65" customWidth="1"/>
    <col min="9194" max="9194" width="11.125" style="65" customWidth="1"/>
    <col min="9195" max="9195" width="11.375" style="65" customWidth="1"/>
    <col min="9196" max="9196" width="11.5" style="65" customWidth="1"/>
    <col min="9197" max="9197" width="11.125" style="65" customWidth="1"/>
    <col min="9198" max="9198" width="11.375" style="65" customWidth="1"/>
    <col min="9199" max="9199" width="11.875" style="65" customWidth="1"/>
    <col min="9200" max="9200" width="14" style="65" customWidth="1"/>
    <col min="9201" max="9201" width="12.5" style="65" customWidth="1"/>
    <col min="9202" max="9202" width="19.75" style="65" customWidth="1"/>
    <col min="9203" max="9203" width="11.25" style="65" customWidth="1"/>
    <col min="9204" max="9204" width="11.5" style="65" customWidth="1"/>
    <col min="9205" max="9205" width="11.625" style="65" customWidth="1"/>
    <col min="9206" max="9206" width="11" style="65" customWidth="1"/>
    <col min="9207" max="9207" width="11.125" style="65" customWidth="1"/>
    <col min="9208" max="9209" width="11.375" style="65" customWidth="1"/>
    <col min="9210" max="9210" width="11.5" style="65" customWidth="1"/>
    <col min="9211" max="9212" width="11.125" style="65" customWidth="1"/>
    <col min="9213" max="9213" width="11.375" style="65" customWidth="1"/>
    <col min="9214" max="9216" width="11.875" style="65" customWidth="1"/>
    <col min="9217" max="9217" width="14" style="65" customWidth="1"/>
    <col min="9218" max="9218" width="13.875" style="65" customWidth="1"/>
    <col min="9219" max="9219" width="13.375" style="65" customWidth="1"/>
    <col min="9220" max="9442" width="9" style="65"/>
    <col min="9443" max="9443" width="26.375" style="65" customWidth="1"/>
    <col min="9444" max="9444" width="5.5" style="65" customWidth="1"/>
    <col min="9445" max="9445" width="9.5" style="65" customWidth="1"/>
    <col min="9446" max="9446" width="11.625" style="65" customWidth="1"/>
    <col min="9447" max="9447" width="11.5" style="65" customWidth="1"/>
    <col min="9448" max="9448" width="11.625" style="65" customWidth="1"/>
    <col min="9449" max="9449" width="11" style="65" customWidth="1"/>
    <col min="9450" max="9450" width="11.125" style="65" customWidth="1"/>
    <col min="9451" max="9451" width="11.375" style="65" customWidth="1"/>
    <col min="9452" max="9452" width="11.5" style="65" customWidth="1"/>
    <col min="9453" max="9453" width="11.125" style="65" customWidth="1"/>
    <col min="9454" max="9454" width="11.375" style="65" customWidth="1"/>
    <col min="9455" max="9455" width="11.875" style="65" customWidth="1"/>
    <col min="9456" max="9456" width="14" style="65" customWidth="1"/>
    <col min="9457" max="9457" width="12.5" style="65" customWidth="1"/>
    <col min="9458" max="9458" width="19.75" style="65" customWidth="1"/>
    <col min="9459" max="9459" width="11.25" style="65" customWidth="1"/>
    <col min="9460" max="9460" width="11.5" style="65" customWidth="1"/>
    <col min="9461" max="9461" width="11.625" style="65" customWidth="1"/>
    <col min="9462" max="9462" width="11" style="65" customWidth="1"/>
    <col min="9463" max="9463" width="11.125" style="65" customWidth="1"/>
    <col min="9464" max="9465" width="11.375" style="65" customWidth="1"/>
    <col min="9466" max="9466" width="11.5" style="65" customWidth="1"/>
    <col min="9467" max="9468" width="11.125" style="65" customWidth="1"/>
    <col min="9469" max="9469" width="11.375" style="65" customWidth="1"/>
    <col min="9470" max="9472" width="11.875" style="65" customWidth="1"/>
    <col min="9473" max="9473" width="14" style="65" customWidth="1"/>
    <col min="9474" max="9474" width="13.875" style="65" customWidth="1"/>
    <col min="9475" max="9475" width="13.375" style="65" customWidth="1"/>
    <col min="9476" max="9698" width="9" style="65"/>
    <col min="9699" max="9699" width="26.375" style="65" customWidth="1"/>
    <col min="9700" max="9700" width="5.5" style="65" customWidth="1"/>
    <col min="9701" max="9701" width="9.5" style="65" customWidth="1"/>
    <col min="9702" max="9702" width="11.625" style="65" customWidth="1"/>
    <col min="9703" max="9703" width="11.5" style="65" customWidth="1"/>
    <col min="9704" max="9704" width="11.625" style="65" customWidth="1"/>
    <col min="9705" max="9705" width="11" style="65" customWidth="1"/>
    <col min="9706" max="9706" width="11.125" style="65" customWidth="1"/>
    <col min="9707" max="9707" width="11.375" style="65" customWidth="1"/>
    <col min="9708" max="9708" width="11.5" style="65" customWidth="1"/>
    <col min="9709" max="9709" width="11.125" style="65" customWidth="1"/>
    <col min="9710" max="9710" width="11.375" style="65" customWidth="1"/>
    <col min="9711" max="9711" width="11.875" style="65" customWidth="1"/>
    <col min="9712" max="9712" width="14" style="65" customWidth="1"/>
    <col min="9713" max="9713" width="12.5" style="65" customWidth="1"/>
    <col min="9714" max="9714" width="19.75" style="65" customWidth="1"/>
    <col min="9715" max="9715" width="11.25" style="65" customWidth="1"/>
    <col min="9716" max="9716" width="11.5" style="65" customWidth="1"/>
    <col min="9717" max="9717" width="11.625" style="65" customWidth="1"/>
    <col min="9718" max="9718" width="11" style="65" customWidth="1"/>
    <col min="9719" max="9719" width="11.125" style="65" customWidth="1"/>
    <col min="9720" max="9721" width="11.375" style="65" customWidth="1"/>
    <col min="9722" max="9722" width="11.5" style="65" customWidth="1"/>
    <col min="9723" max="9724" width="11.125" style="65" customWidth="1"/>
    <col min="9725" max="9725" width="11.375" style="65" customWidth="1"/>
    <col min="9726" max="9728" width="11.875" style="65" customWidth="1"/>
    <col min="9729" max="9729" width="14" style="65" customWidth="1"/>
    <col min="9730" max="9730" width="13.875" style="65" customWidth="1"/>
    <col min="9731" max="9731" width="13.375" style="65" customWidth="1"/>
    <col min="9732" max="9954" width="9" style="65"/>
    <col min="9955" max="9955" width="26.375" style="65" customWidth="1"/>
    <col min="9956" max="9956" width="5.5" style="65" customWidth="1"/>
    <col min="9957" max="9957" width="9.5" style="65" customWidth="1"/>
    <col min="9958" max="9958" width="11.625" style="65" customWidth="1"/>
    <col min="9959" max="9959" width="11.5" style="65" customWidth="1"/>
    <col min="9960" max="9960" width="11.625" style="65" customWidth="1"/>
    <col min="9961" max="9961" width="11" style="65" customWidth="1"/>
    <col min="9962" max="9962" width="11.125" style="65" customWidth="1"/>
    <col min="9963" max="9963" width="11.375" style="65" customWidth="1"/>
    <col min="9964" max="9964" width="11.5" style="65" customWidth="1"/>
    <col min="9965" max="9965" width="11.125" style="65" customWidth="1"/>
    <col min="9966" max="9966" width="11.375" style="65" customWidth="1"/>
    <col min="9967" max="9967" width="11.875" style="65" customWidth="1"/>
    <col min="9968" max="9968" width="14" style="65" customWidth="1"/>
    <col min="9969" max="9969" width="12.5" style="65" customWidth="1"/>
    <col min="9970" max="9970" width="19.75" style="65" customWidth="1"/>
    <col min="9971" max="9971" width="11.25" style="65" customWidth="1"/>
    <col min="9972" max="9972" width="11.5" style="65" customWidth="1"/>
    <col min="9973" max="9973" width="11.625" style="65" customWidth="1"/>
    <col min="9974" max="9974" width="11" style="65" customWidth="1"/>
    <col min="9975" max="9975" width="11.125" style="65" customWidth="1"/>
    <col min="9976" max="9977" width="11.375" style="65" customWidth="1"/>
    <col min="9978" max="9978" width="11.5" style="65" customWidth="1"/>
    <col min="9979" max="9980" width="11.125" style="65" customWidth="1"/>
    <col min="9981" max="9981" width="11.375" style="65" customWidth="1"/>
    <col min="9982" max="9984" width="11.875" style="65" customWidth="1"/>
    <col min="9985" max="9985" width="14" style="65" customWidth="1"/>
    <col min="9986" max="9986" width="13.875" style="65" customWidth="1"/>
    <col min="9987" max="9987" width="13.375" style="65" customWidth="1"/>
    <col min="9988" max="10210" width="9" style="65"/>
    <col min="10211" max="10211" width="26.375" style="65" customWidth="1"/>
    <col min="10212" max="10212" width="5.5" style="65" customWidth="1"/>
    <col min="10213" max="10213" width="9.5" style="65" customWidth="1"/>
    <col min="10214" max="10214" width="11.625" style="65" customWidth="1"/>
    <col min="10215" max="10215" width="11.5" style="65" customWidth="1"/>
    <col min="10216" max="10216" width="11.625" style="65" customWidth="1"/>
    <col min="10217" max="10217" width="11" style="65" customWidth="1"/>
    <col min="10218" max="10218" width="11.125" style="65" customWidth="1"/>
    <col min="10219" max="10219" width="11.375" style="65" customWidth="1"/>
    <col min="10220" max="10220" width="11.5" style="65" customWidth="1"/>
    <col min="10221" max="10221" width="11.125" style="65" customWidth="1"/>
    <col min="10222" max="10222" width="11.375" style="65" customWidth="1"/>
    <col min="10223" max="10223" width="11.875" style="65" customWidth="1"/>
    <col min="10224" max="10224" width="14" style="65" customWidth="1"/>
    <col min="10225" max="10225" width="12.5" style="65" customWidth="1"/>
    <col min="10226" max="10226" width="19.75" style="65" customWidth="1"/>
    <col min="10227" max="10227" width="11.25" style="65" customWidth="1"/>
    <col min="10228" max="10228" width="11.5" style="65" customWidth="1"/>
    <col min="10229" max="10229" width="11.625" style="65" customWidth="1"/>
    <col min="10230" max="10230" width="11" style="65" customWidth="1"/>
    <col min="10231" max="10231" width="11.125" style="65" customWidth="1"/>
    <col min="10232" max="10233" width="11.375" style="65" customWidth="1"/>
    <col min="10234" max="10234" width="11.5" style="65" customWidth="1"/>
    <col min="10235" max="10236" width="11.125" style="65" customWidth="1"/>
    <col min="10237" max="10237" width="11.375" style="65" customWidth="1"/>
    <col min="10238" max="10240" width="11.875" style="65" customWidth="1"/>
    <col min="10241" max="10241" width="14" style="65" customWidth="1"/>
    <col min="10242" max="10242" width="13.875" style="65" customWidth="1"/>
    <col min="10243" max="10243" width="13.375" style="65" customWidth="1"/>
    <col min="10244" max="10466" width="9" style="65"/>
    <col min="10467" max="10467" width="26.375" style="65" customWidth="1"/>
    <col min="10468" max="10468" width="5.5" style="65" customWidth="1"/>
    <col min="10469" max="10469" width="9.5" style="65" customWidth="1"/>
    <col min="10470" max="10470" width="11.625" style="65" customWidth="1"/>
    <col min="10471" max="10471" width="11.5" style="65" customWidth="1"/>
    <col min="10472" max="10472" width="11.625" style="65" customWidth="1"/>
    <col min="10473" max="10473" width="11" style="65" customWidth="1"/>
    <col min="10474" max="10474" width="11.125" style="65" customWidth="1"/>
    <col min="10475" max="10475" width="11.375" style="65" customWidth="1"/>
    <col min="10476" max="10476" width="11.5" style="65" customWidth="1"/>
    <col min="10477" max="10477" width="11.125" style="65" customWidth="1"/>
    <col min="10478" max="10478" width="11.375" style="65" customWidth="1"/>
    <col min="10479" max="10479" width="11.875" style="65" customWidth="1"/>
    <col min="10480" max="10480" width="14" style="65" customWidth="1"/>
    <col min="10481" max="10481" width="12.5" style="65" customWidth="1"/>
    <col min="10482" max="10482" width="19.75" style="65" customWidth="1"/>
    <col min="10483" max="10483" width="11.25" style="65" customWidth="1"/>
    <col min="10484" max="10484" width="11.5" style="65" customWidth="1"/>
    <col min="10485" max="10485" width="11.625" style="65" customWidth="1"/>
    <col min="10486" max="10486" width="11" style="65" customWidth="1"/>
    <col min="10487" max="10487" width="11.125" style="65" customWidth="1"/>
    <col min="10488" max="10489" width="11.375" style="65" customWidth="1"/>
    <col min="10490" max="10490" width="11.5" style="65" customWidth="1"/>
    <col min="10491" max="10492" width="11.125" style="65" customWidth="1"/>
    <col min="10493" max="10493" width="11.375" style="65" customWidth="1"/>
    <col min="10494" max="10496" width="11.875" style="65" customWidth="1"/>
    <col min="10497" max="10497" width="14" style="65" customWidth="1"/>
    <col min="10498" max="10498" width="13.875" style="65" customWidth="1"/>
    <col min="10499" max="10499" width="13.375" style="65" customWidth="1"/>
    <col min="10500" max="10722" width="9" style="65"/>
    <col min="10723" max="10723" width="26.375" style="65" customWidth="1"/>
    <col min="10724" max="10724" width="5.5" style="65" customWidth="1"/>
    <col min="10725" max="10725" width="9.5" style="65" customWidth="1"/>
    <col min="10726" max="10726" width="11.625" style="65" customWidth="1"/>
    <col min="10727" max="10727" width="11.5" style="65" customWidth="1"/>
    <col min="10728" max="10728" width="11.625" style="65" customWidth="1"/>
    <col min="10729" max="10729" width="11" style="65" customWidth="1"/>
    <col min="10730" max="10730" width="11.125" style="65" customWidth="1"/>
    <col min="10731" max="10731" width="11.375" style="65" customWidth="1"/>
    <col min="10732" max="10732" width="11.5" style="65" customWidth="1"/>
    <col min="10733" max="10733" width="11.125" style="65" customWidth="1"/>
    <col min="10734" max="10734" width="11.375" style="65" customWidth="1"/>
    <col min="10735" max="10735" width="11.875" style="65" customWidth="1"/>
    <col min="10736" max="10736" width="14" style="65" customWidth="1"/>
    <col min="10737" max="10737" width="12.5" style="65" customWidth="1"/>
    <col min="10738" max="10738" width="19.75" style="65" customWidth="1"/>
    <col min="10739" max="10739" width="11.25" style="65" customWidth="1"/>
    <col min="10740" max="10740" width="11.5" style="65" customWidth="1"/>
    <col min="10741" max="10741" width="11.625" style="65" customWidth="1"/>
    <col min="10742" max="10742" width="11" style="65" customWidth="1"/>
    <col min="10743" max="10743" width="11.125" style="65" customWidth="1"/>
    <col min="10744" max="10745" width="11.375" style="65" customWidth="1"/>
    <col min="10746" max="10746" width="11.5" style="65" customWidth="1"/>
    <col min="10747" max="10748" width="11.125" style="65" customWidth="1"/>
    <col min="10749" max="10749" width="11.375" style="65" customWidth="1"/>
    <col min="10750" max="10752" width="11.875" style="65" customWidth="1"/>
    <col min="10753" max="10753" width="14" style="65" customWidth="1"/>
    <col min="10754" max="10754" width="13.875" style="65" customWidth="1"/>
    <col min="10755" max="10755" width="13.375" style="65" customWidth="1"/>
    <col min="10756" max="10978" width="9" style="65"/>
    <col min="10979" max="10979" width="26.375" style="65" customWidth="1"/>
    <col min="10980" max="10980" width="5.5" style="65" customWidth="1"/>
    <col min="10981" max="10981" width="9.5" style="65" customWidth="1"/>
    <col min="10982" max="10982" width="11.625" style="65" customWidth="1"/>
    <col min="10983" max="10983" width="11.5" style="65" customWidth="1"/>
    <col min="10984" max="10984" width="11.625" style="65" customWidth="1"/>
    <col min="10985" max="10985" width="11" style="65" customWidth="1"/>
    <col min="10986" max="10986" width="11.125" style="65" customWidth="1"/>
    <col min="10987" max="10987" width="11.375" style="65" customWidth="1"/>
    <col min="10988" max="10988" width="11.5" style="65" customWidth="1"/>
    <col min="10989" max="10989" width="11.125" style="65" customWidth="1"/>
    <col min="10990" max="10990" width="11.375" style="65" customWidth="1"/>
    <col min="10991" max="10991" width="11.875" style="65" customWidth="1"/>
    <col min="10992" max="10992" width="14" style="65" customWidth="1"/>
    <col min="10993" max="10993" width="12.5" style="65" customWidth="1"/>
    <col min="10994" max="10994" width="19.75" style="65" customWidth="1"/>
    <col min="10995" max="10995" width="11.25" style="65" customWidth="1"/>
    <col min="10996" max="10996" width="11.5" style="65" customWidth="1"/>
    <col min="10997" max="10997" width="11.625" style="65" customWidth="1"/>
    <col min="10998" max="10998" width="11" style="65" customWidth="1"/>
    <col min="10999" max="10999" width="11.125" style="65" customWidth="1"/>
    <col min="11000" max="11001" width="11.375" style="65" customWidth="1"/>
    <col min="11002" max="11002" width="11.5" style="65" customWidth="1"/>
    <col min="11003" max="11004" width="11.125" style="65" customWidth="1"/>
    <col min="11005" max="11005" width="11.375" style="65" customWidth="1"/>
    <col min="11006" max="11008" width="11.875" style="65" customWidth="1"/>
    <col min="11009" max="11009" width="14" style="65" customWidth="1"/>
    <col min="11010" max="11010" width="13.875" style="65" customWidth="1"/>
    <col min="11011" max="11011" width="13.375" style="65" customWidth="1"/>
    <col min="11012" max="11234" width="9" style="65"/>
    <col min="11235" max="11235" width="26.375" style="65" customWidth="1"/>
    <col min="11236" max="11236" width="5.5" style="65" customWidth="1"/>
    <col min="11237" max="11237" width="9.5" style="65" customWidth="1"/>
    <col min="11238" max="11238" width="11.625" style="65" customWidth="1"/>
    <col min="11239" max="11239" width="11.5" style="65" customWidth="1"/>
    <col min="11240" max="11240" width="11.625" style="65" customWidth="1"/>
    <col min="11241" max="11241" width="11" style="65" customWidth="1"/>
    <col min="11242" max="11242" width="11.125" style="65" customWidth="1"/>
    <col min="11243" max="11243" width="11.375" style="65" customWidth="1"/>
    <col min="11244" max="11244" width="11.5" style="65" customWidth="1"/>
    <col min="11245" max="11245" width="11.125" style="65" customWidth="1"/>
    <col min="11246" max="11246" width="11.375" style="65" customWidth="1"/>
    <col min="11247" max="11247" width="11.875" style="65" customWidth="1"/>
    <col min="11248" max="11248" width="14" style="65" customWidth="1"/>
    <col min="11249" max="11249" width="12.5" style="65" customWidth="1"/>
    <col min="11250" max="11250" width="19.75" style="65" customWidth="1"/>
    <col min="11251" max="11251" width="11.25" style="65" customWidth="1"/>
    <col min="11252" max="11252" width="11.5" style="65" customWidth="1"/>
    <col min="11253" max="11253" width="11.625" style="65" customWidth="1"/>
    <col min="11254" max="11254" width="11" style="65" customWidth="1"/>
    <col min="11255" max="11255" width="11.125" style="65" customWidth="1"/>
    <col min="11256" max="11257" width="11.375" style="65" customWidth="1"/>
    <col min="11258" max="11258" width="11.5" style="65" customWidth="1"/>
    <col min="11259" max="11260" width="11.125" style="65" customWidth="1"/>
    <col min="11261" max="11261" width="11.375" style="65" customWidth="1"/>
    <col min="11262" max="11264" width="11.875" style="65" customWidth="1"/>
    <col min="11265" max="11265" width="14" style="65" customWidth="1"/>
    <col min="11266" max="11266" width="13.875" style="65" customWidth="1"/>
    <col min="11267" max="11267" width="13.375" style="65" customWidth="1"/>
    <col min="11268" max="11490" width="9" style="65"/>
    <col min="11491" max="11491" width="26.375" style="65" customWidth="1"/>
    <col min="11492" max="11492" width="5.5" style="65" customWidth="1"/>
    <col min="11493" max="11493" width="9.5" style="65" customWidth="1"/>
    <col min="11494" max="11494" width="11.625" style="65" customWidth="1"/>
    <col min="11495" max="11495" width="11.5" style="65" customWidth="1"/>
    <col min="11496" max="11496" width="11.625" style="65" customWidth="1"/>
    <col min="11497" max="11497" width="11" style="65" customWidth="1"/>
    <col min="11498" max="11498" width="11.125" style="65" customWidth="1"/>
    <col min="11499" max="11499" width="11.375" style="65" customWidth="1"/>
    <col min="11500" max="11500" width="11.5" style="65" customWidth="1"/>
    <col min="11501" max="11501" width="11.125" style="65" customWidth="1"/>
    <col min="11502" max="11502" width="11.375" style="65" customWidth="1"/>
    <col min="11503" max="11503" width="11.875" style="65" customWidth="1"/>
    <col min="11504" max="11504" width="14" style="65" customWidth="1"/>
    <col min="11505" max="11505" width="12.5" style="65" customWidth="1"/>
    <col min="11506" max="11506" width="19.75" style="65" customWidth="1"/>
    <col min="11507" max="11507" width="11.25" style="65" customWidth="1"/>
    <col min="11508" max="11508" width="11.5" style="65" customWidth="1"/>
    <col min="11509" max="11509" width="11.625" style="65" customWidth="1"/>
    <col min="11510" max="11510" width="11" style="65" customWidth="1"/>
    <col min="11511" max="11511" width="11.125" style="65" customWidth="1"/>
    <col min="11512" max="11513" width="11.375" style="65" customWidth="1"/>
    <col min="11514" max="11514" width="11.5" style="65" customWidth="1"/>
    <col min="11515" max="11516" width="11.125" style="65" customWidth="1"/>
    <col min="11517" max="11517" width="11.375" style="65" customWidth="1"/>
    <col min="11518" max="11520" width="11.875" style="65" customWidth="1"/>
    <col min="11521" max="11521" width="14" style="65" customWidth="1"/>
    <col min="11522" max="11522" width="13.875" style="65" customWidth="1"/>
    <col min="11523" max="11523" width="13.375" style="65" customWidth="1"/>
    <col min="11524" max="11746" width="9" style="65"/>
    <col min="11747" max="11747" width="26.375" style="65" customWidth="1"/>
    <col min="11748" max="11748" width="5.5" style="65" customWidth="1"/>
    <col min="11749" max="11749" width="9.5" style="65" customWidth="1"/>
    <col min="11750" max="11750" width="11.625" style="65" customWidth="1"/>
    <col min="11751" max="11751" width="11.5" style="65" customWidth="1"/>
    <col min="11752" max="11752" width="11.625" style="65" customWidth="1"/>
    <col min="11753" max="11753" width="11" style="65" customWidth="1"/>
    <col min="11754" max="11754" width="11.125" style="65" customWidth="1"/>
    <col min="11755" max="11755" width="11.375" style="65" customWidth="1"/>
    <col min="11756" max="11756" width="11.5" style="65" customWidth="1"/>
    <col min="11757" max="11757" width="11.125" style="65" customWidth="1"/>
    <col min="11758" max="11758" width="11.375" style="65" customWidth="1"/>
    <col min="11759" max="11759" width="11.875" style="65" customWidth="1"/>
    <col min="11760" max="11760" width="14" style="65" customWidth="1"/>
    <col min="11761" max="11761" width="12.5" style="65" customWidth="1"/>
    <col min="11762" max="11762" width="19.75" style="65" customWidth="1"/>
    <col min="11763" max="11763" width="11.25" style="65" customWidth="1"/>
    <col min="11764" max="11764" width="11.5" style="65" customWidth="1"/>
    <col min="11765" max="11765" width="11.625" style="65" customWidth="1"/>
    <col min="11766" max="11766" width="11" style="65" customWidth="1"/>
    <col min="11767" max="11767" width="11.125" style="65" customWidth="1"/>
    <col min="11768" max="11769" width="11.375" style="65" customWidth="1"/>
    <col min="11770" max="11770" width="11.5" style="65" customWidth="1"/>
    <col min="11771" max="11772" width="11.125" style="65" customWidth="1"/>
    <col min="11773" max="11773" width="11.375" style="65" customWidth="1"/>
    <col min="11774" max="11776" width="11.875" style="65" customWidth="1"/>
    <col min="11777" max="11777" width="14" style="65" customWidth="1"/>
    <col min="11778" max="11778" width="13.875" style="65" customWidth="1"/>
    <col min="11779" max="11779" width="13.375" style="65" customWidth="1"/>
    <col min="11780" max="12002" width="9" style="65"/>
    <col min="12003" max="12003" width="26.375" style="65" customWidth="1"/>
    <col min="12004" max="12004" width="5.5" style="65" customWidth="1"/>
    <col min="12005" max="12005" width="9.5" style="65" customWidth="1"/>
    <col min="12006" max="12006" width="11.625" style="65" customWidth="1"/>
    <col min="12007" max="12007" width="11.5" style="65" customWidth="1"/>
    <col min="12008" max="12008" width="11.625" style="65" customWidth="1"/>
    <col min="12009" max="12009" width="11" style="65" customWidth="1"/>
    <col min="12010" max="12010" width="11.125" style="65" customWidth="1"/>
    <col min="12011" max="12011" width="11.375" style="65" customWidth="1"/>
    <col min="12012" max="12012" width="11.5" style="65" customWidth="1"/>
    <col min="12013" max="12013" width="11.125" style="65" customWidth="1"/>
    <col min="12014" max="12014" width="11.375" style="65" customWidth="1"/>
    <col min="12015" max="12015" width="11.875" style="65" customWidth="1"/>
    <col min="12016" max="12016" width="14" style="65" customWidth="1"/>
    <col min="12017" max="12017" width="12.5" style="65" customWidth="1"/>
    <col min="12018" max="12018" width="19.75" style="65" customWidth="1"/>
    <col min="12019" max="12019" width="11.25" style="65" customWidth="1"/>
    <col min="12020" max="12020" width="11.5" style="65" customWidth="1"/>
    <col min="12021" max="12021" width="11.625" style="65" customWidth="1"/>
    <col min="12022" max="12022" width="11" style="65" customWidth="1"/>
    <col min="12023" max="12023" width="11.125" style="65" customWidth="1"/>
    <col min="12024" max="12025" width="11.375" style="65" customWidth="1"/>
    <col min="12026" max="12026" width="11.5" style="65" customWidth="1"/>
    <col min="12027" max="12028" width="11.125" style="65" customWidth="1"/>
    <col min="12029" max="12029" width="11.375" style="65" customWidth="1"/>
    <col min="12030" max="12032" width="11.875" style="65" customWidth="1"/>
    <col min="12033" max="12033" width="14" style="65" customWidth="1"/>
    <col min="12034" max="12034" width="13.875" style="65" customWidth="1"/>
    <col min="12035" max="12035" width="13.375" style="65" customWidth="1"/>
    <col min="12036" max="12258" width="9" style="65"/>
    <col min="12259" max="12259" width="26.375" style="65" customWidth="1"/>
    <col min="12260" max="12260" width="5.5" style="65" customWidth="1"/>
    <col min="12261" max="12261" width="9.5" style="65" customWidth="1"/>
    <col min="12262" max="12262" width="11.625" style="65" customWidth="1"/>
    <col min="12263" max="12263" width="11.5" style="65" customWidth="1"/>
    <col min="12264" max="12264" width="11.625" style="65" customWidth="1"/>
    <col min="12265" max="12265" width="11" style="65" customWidth="1"/>
    <col min="12266" max="12266" width="11.125" style="65" customWidth="1"/>
    <col min="12267" max="12267" width="11.375" style="65" customWidth="1"/>
    <col min="12268" max="12268" width="11.5" style="65" customWidth="1"/>
    <col min="12269" max="12269" width="11.125" style="65" customWidth="1"/>
    <col min="12270" max="12270" width="11.375" style="65" customWidth="1"/>
    <col min="12271" max="12271" width="11.875" style="65" customWidth="1"/>
    <col min="12272" max="12272" width="14" style="65" customWidth="1"/>
    <col min="12273" max="12273" width="12.5" style="65" customWidth="1"/>
    <col min="12274" max="12274" width="19.75" style="65" customWidth="1"/>
    <col min="12275" max="12275" width="11.25" style="65" customWidth="1"/>
    <col min="12276" max="12276" width="11.5" style="65" customWidth="1"/>
    <col min="12277" max="12277" width="11.625" style="65" customWidth="1"/>
    <col min="12278" max="12278" width="11" style="65" customWidth="1"/>
    <col min="12279" max="12279" width="11.125" style="65" customWidth="1"/>
    <col min="12280" max="12281" width="11.375" style="65" customWidth="1"/>
    <col min="12282" max="12282" width="11.5" style="65" customWidth="1"/>
    <col min="12283" max="12284" width="11.125" style="65" customWidth="1"/>
    <col min="12285" max="12285" width="11.375" style="65" customWidth="1"/>
    <col min="12286" max="12288" width="11.875" style="65" customWidth="1"/>
    <col min="12289" max="12289" width="14" style="65" customWidth="1"/>
    <col min="12290" max="12290" width="13.875" style="65" customWidth="1"/>
    <col min="12291" max="12291" width="13.375" style="65" customWidth="1"/>
    <col min="12292" max="12514" width="9" style="65"/>
    <col min="12515" max="12515" width="26.375" style="65" customWidth="1"/>
    <col min="12516" max="12516" width="5.5" style="65" customWidth="1"/>
    <col min="12517" max="12517" width="9.5" style="65" customWidth="1"/>
    <col min="12518" max="12518" width="11.625" style="65" customWidth="1"/>
    <col min="12519" max="12519" width="11.5" style="65" customWidth="1"/>
    <col min="12520" max="12520" width="11.625" style="65" customWidth="1"/>
    <col min="12521" max="12521" width="11" style="65" customWidth="1"/>
    <col min="12522" max="12522" width="11.125" style="65" customWidth="1"/>
    <col min="12523" max="12523" width="11.375" style="65" customWidth="1"/>
    <col min="12524" max="12524" width="11.5" style="65" customWidth="1"/>
    <col min="12525" max="12525" width="11.125" style="65" customWidth="1"/>
    <col min="12526" max="12526" width="11.375" style="65" customWidth="1"/>
    <col min="12527" max="12527" width="11.875" style="65" customWidth="1"/>
    <col min="12528" max="12528" width="14" style="65" customWidth="1"/>
    <col min="12529" max="12529" width="12.5" style="65" customWidth="1"/>
    <col min="12530" max="12530" width="19.75" style="65" customWidth="1"/>
    <col min="12531" max="12531" width="11.25" style="65" customWidth="1"/>
    <col min="12532" max="12532" width="11.5" style="65" customWidth="1"/>
    <col min="12533" max="12533" width="11.625" style="65" customWidth="1"/>
    <col min="12534" max="12534" width="11" style="65" customWidth="1"/>
    <col min="12535" max="12535" width="11.125" style="65" customWidth="1"/>
    <col min="12536" max="12537" width="11.375" style="65" customWidth="1"/>
    <col min="12538" max="12538" width="11.5" style="65" customWidth="1"/>
    <col min="12539" max="12540" width="11.125" style="65" customWidth="1"/>
    <col min="12541" max="12541" width="11.375" style="65" customWidth="1"/>
    <col min="12542" max="12544" width="11.875" style="65" customWidth="1"/>
    <col min="12545" max="12545" width="14" style="65" customWidth="1"/>
    <col min="12546" max="12546" width="13.875" style="65" customWidth="1"/>
    <col min="12547" max="12547" width="13.375" style="65" customWidth="1"/>
    <col min="12548" max="12770" width="9" style="65"/>
    <col min="12771" max="12771" width="26.375" style="65" customWidth="1"/>
    <col min="12772" max="12772" width="5.5" style="65" customWidth="1"/>
    <col min="12773" max="12773" width="9.5" style="65" customWidth="1"/>
    <col min="12774" max="12774" width="11.625" style="65" customWidth="1"/>
    <col min="12775" max="12775" width="11.5" style="65" customWidth="1"/>
    <col min="12776" max="12776" width="11.625" style="65" customWidth="1"/>
    <col min="12777" max="12777" width="11" style="65" customWidth="1"/>
    <col min="12778" max="12778" width="11.125" style="65" customWidth="1"/>
    <col min="12779" max="12779" width="11.375" style="65" customWidth="1"/>
    <col min="12780" max="12780" width="11.5" style="65" customWidth="1"/>
    <col min="12781" max="12781" width="11.125" style="65" customWidth="1"/>
    <col min="12782" max="12782" width="11.375" style="65" customWidth="1"/>
    <col min="12783" max="12783" width="11.875" style="65" customWidth="1"/>
    <col min="12784" max="12784" width="14" style="65" customWidth="1"/>
    <col min="12785" max="12785" width="12.5" style="65" customWidth="1"/>
    <col min="12786" max="12786" width="19.75" style="65" customWidth="1"/>
    <col min="12787" max="12787" width="11.25" style="65" customWidth="1"/>
    <col min="12788" max="12788" width="11.5" style="65" customWidth="1"/>
    <col min="12789" max="12789" width="11.625" style="65" customWidth="1"/>
    <col min="12790" max="12790" width="11" style="65" customWidth="1"/>
    <col min="12791" max="12791" width="11.125" style="65" customWidth="1"/>
    <col min="12792" max="12793" width="11.375" style="65" customWidth="1"/>
    <col min="12794" max="12794" width="11.5" style="65" customWidth="1"/>
    <col min="12795" max="12796" width="11.125" style="65" customWidth="1"/>
    <col min="12797" max="12797" width="11.375" style="65" customWidth="1"/>
    <col min="12798" max="12800" width="11.875" style="65" customWidth="1"/>
    <col min="12801" max="12801" width="14" style="65" customWidth="1"/>
    <col min="12802" max="12802" width="13.875" style="65" customWidth="1"/>
    <col min="12803" max="12803" width="13.375" style="65" customWidth="1"/>
    <col min="12804" max="13026" width="9" style="65"/>
    <col min="13027" max="13027" width="26.375" style="65" customWidth="1"/>
    <col min="13028" max="13028" width="5.5" style="65" customWidth="1"/>
    <col min="13029" max="13029" width="9.5" style="65" customWidth="1"/>
    <col min="13030" max="13030" width="11.625" style="65" customWidth="1"/>
    <col min="13031" max="13031" width="11.5" style="65" customWidth="1"/>
    <col min="13032" max="13032" width="11.625" style="65" customWidth="1"/>
    <col min="13033" max="13033" width="11" style="65" customWidth="1"/>
    <col min="13034" max="13034" width="11.125" style="65" customWidth="1"/>
    <col min="13035" max="13035" width="11.375" style="65" customWidth="1"/>
    <col min="13036" max="13036" width="11.5" style="65" customWidth="1"/>
    <col min="13037" max="13037" width="11.125" style="65" customWidth="1"/>
    <col min="13038" max="13038" width="11.375" style="65" customWidth="1"/>
    <col min="13039" max="13039" width="11.875" style="65" customWidth="1"/>
    <col min="13040" max="13040" width="14" style="65" customWidth="1"/>
    <col min="13041" max="13041" width="12.5" style="65" customWidth="1"/>
    <col min="13042" max="13042" width="19.75" style="65" customWidth="1"/>
    <col min="13043" max="13043" width="11.25" style="65" customWidth="1"/>
    <col min="13044" max="13044" width="11.5" style="65" customWidth="1"/>
    <col min="13045" max="13045" width="11.625" style="65" customWidth="1"/>
    <col min="13046" max="13046" width="11" style="65" customWidth="1"/>
    <col min="13047" max="13047" width="11.125" style="65" customWidth="1"/>
    <col min="13048" max="13049" width="11.375" style="65" customWidth="1"/>
    <col min="13050" max="13050" width="11.5" style="65" customWidth="1"/>
    <col min="13051" max="13052" width="11.125" style="65" customWidth="1"/>
    <col min="13053" max="13053" width="11.375" style="65" customWidth="1"/>
    <col min="13054" max="13056" width="11.875" style="65" customWidth="1"/>
    <col min="13057" max="13057" width="14" style="65" customWidth="1"/>
    <col min="13058" max="13058" width="13.875" style="65" customWidth="1"/>
    <col min="13059" max="13059" width="13.375" style="65" customWidth="1"/>
    <col min="13060" max="13282" width="9" style="65"/>
    <col min="13283" max="13283" width="26.375" style="65" customWidth="1"/>
    <col min="13284" max="13284" width="5.5" style="65" customWidth="1"/>
    <col min="13285" max="13285" width="9.5" style="65" customWidth="1"/>
    <col min="13286" max="13286" width="11.625" style="65" customWidth="1"/>
    <col min="13287" max="13287" width="11.5" style="65" customWidth="1"/>
    <col min="13288" max="13288" width="11.625" style="65" customWidth="1"/>
    <col min="13289" max="13289" width="11" style="65" customWidth="1"/>
    <col min="13290" max="13290" width="11.125" style="65" customWidth="1"/>
    <col min="13291" max="13291" width="11.375" style="65" customWidth="1"/>
    <col min="13292" max="13292" width="11.5" style="65" customWidth="1"/>
    <col min="13293" max="13293" width="11.125" style="65" customWidth="1"/>
    <col min="13294" max="13294" width="11.375" style="65" customWidth="1"/>
    <col min="13295" max="13295" width="11.875" style="65" customWidth="1"/>
    <col min="13296" max="13296" width="14" style="65" customWidth="1"/>
    <col min="13297" max="13297" width="12.5" style="65" customWidth="1"/>
    <col min="13298" max="13298" width="19.75" style="65" customWidth="1"/>
    <col min="13299" max="13299" width="11.25" style="65" customWidth="1"/>
    <col min="13300" max="13300" width="11.5" style="65" customWidth="1"/>
    <col min="13301" max="13301" width="11.625" style="65" customWidth="1"/>
    <col min="13302" max="13302" width="11" style="65" customWidth="1"/>
    <col min="13303" max="13303" width="11.125" style="65" customWidth="1"/>
    <col min="13304" max="13305" width="11.375" style="65" customWidth="1"/>
    <col min="13306" max="13306" width="11.5" style="65" customWidth="1"/>
    <col min="13307" max="13308" width="11.125" style="65" customWidth="1"/>
    <col min="13309" max="13309" width="11.375" style="65" customWidth="1"/>
    <col min="13310" max="13312" width="11.875" style="65" customWidth="1"/>
    <col min="13313" max="13313" width="14" style="65" customWidth="1"/>
    <col min="13314" max="13314" width="13.875" style="65" customWidth="1"/>
    <col min="13315" max="13315" width="13.375" style="65" customWidth="1"/>
    <col min="13316" max="13538" width="9" style="65"/>
    <col min="13539" max="13539" width="26.375" style="65" customWidth="1"/>
    <col min="13540" max="13540" width="5.5" style="65" customWidth="1"/>
    <col min="13541" max="13541" width="9.5" style="65" customWidth="1"/>
    <col min="13542" max="13542" width="11.625" style="65" customWidth="1"/>
    <col min="13543" max="13543" width="11.5" style="65" customWidth="1"/>
    <col min="13544" max="13544" width="11.625" style="65" customWidth="1"/>
    <col min="13545" max="13545" width="11" style="65" customWidth="1"/>
    <col min="13546" max="13546" width="11.125" style="65" customWidth="1"/>
    <col min="13547" max="13547" width="11.375" style="65" customWidth="1"/>
    <col min="13548" max="13548" width="11.5" style="65" customWidth="1"/>
    <col min="13549" max="13549" width="11.125" style="65" customWidth="1"/>
    <col min="13550" max="13550" width="11.375" style="65" customWidth="1"/>
    <col min="13551" max="13551" width="11.875" style="65" customWidth="1"/>
    <col min="13552" max="13552" width="14" style="65" customWidth="1"/>
    <col min="13553" max="13553" width="12.5" style="65" customWidth="1"/>
    <col min="13554" max="13554" width="19.75" style="65" customWidth="1"/>
    <col min="13555" max="13555" width="11.25" style="65" customWidth="1"/>
    <col min="13556" max="13556" width="11.5" style="65" customWidth="1"/>
    <col min="13557" max="13557" width="11.625" style="65" customWidth="1"/>
    <col min="13558" max="13558" width="11" style="65" customWidth="1"/>
    <col min="13559" max="13559" width="11.125" style="65" customWidth="1"/>
    <col min="13560" max="13561" width="11.375" style="65" customWidth="1"/>
    <col min="13562" max="13562" width="11.5" style="65" customWidth="1"/>
    <col min="13563" max="13564" width="11.125" style="65" customWidth="1"/>
    <col min="13565" max="13565" width="11.375" style="65" customWidth="1"/>
    <col min="13566" max="13568" width="11.875" style="65" customWidth="1"/>
    <col min="13569" max="13569" width="14" style="65" customWidth="1"/>
    <col min="13570" max="13570" width="13.875" style="65" customWidth="1"/>
    <col min="13571" max="13571" width="13.375" style="65" customWidth="1"/>
    <col min="13572" max="13794" width="9" style="65"/>
    <col min="13795" max="13795" width="26.375" style="65" customWidth="1"/>
    <col min="13796" max="13796" width="5.5" style="65" customWidth="1"/>
    <col min="13797" max="13797" width="9.5" style="65" customWidth="1"/>
    <col min="13798" max="13798" width="11.625" style="65" customWidth="1"/>
    <col min="13799" max="13799" width="11.5" style="65" customWidth="1"/>
    <col min="13800" max="13800" width="11.625" style="65" customWidth="1"/>
    <col min="13801" max="13801" width="11" style="65" customWidth="1"/>
    <col min="13802" max="13802" width="11.125" style="65" customWidth="1"/>
    <col min="13803" max="13803" width="11.375" style="65" customWidth="1"/>
    <col min="13804" max="13804" width="11.5" style="65" customWidth="1"/>
    <col min="13805" max="13805" width="11.125" style="65" customWidth="1"/>
    <col min="13806" max="13806" width="11.375" style="65" customWidth="1"/>
    <col min="13807" max="13807" width="11.875" style="65" customWidth="1"/>
    <col min="13808" max="13808" width="14" style="65" customWidth="1"/>
    <col min="13809" max="13809" width="12.5" style="65" customWidth="1"/>
    <col min="13810" max="13810" width="19.75" style="65" customWidth="1"/>
    <col min="13811" max="13811" width="11.25" style="65" customWidth="1"/>
    <col min="13812" max="13812" width="11.5" style="65" customWidth="1"/>
    <col min="13813" max="13813" width="11.625" style="65" customWidth="1"/>
    <col min="13814" max="13814" width="11" style="65" customWidth="1"/>
    <col min="13815" max="13815" width="11.125" style="65" customWidth="1"/>
    <col min="13816" max="13817" width="11.375" style="65" customWidth="1"/>
    <col min="13818" max="13818" width="11.5" style="65" customWidth="1"/>
    <col min="13819" max="13820" width="11.125" style="65" customWidth="1"/>
    <col min="13821" max="13821" width="11.375" style="65" customWidth="1"/>
    <col min="13822" max="13824" width="11.875" style="65" customWidth="1"/>
    <col min="13825" max="13825" width="14" style="65" customWidth="1"/>
    <col min="13826" max="13826" width="13.875" style="65" customWidth="1"/>
    <col min="13827" max="13827" width="13.375" style="65" customWidth="1"/>
    <col min="13828" max="14050" width="9" style="65"/>
    <col min="14051" max="14051" width="26.375" style="65" customWidth="1"/>
    <col min="14052" max="14052" width="5.5" style="65" customWidth="1"/>
    <col min="14053" max="14053" width="9.5" style="65" customWidth="1"/>
    <col min="14054" max="14054" width="11.625" style="65" customWidth="1"/>
    <col min="14055" max="14055" width="11.5" style="65" customWidth="1"/>
    <col min="14056" max="14056" width="11.625" style="65" customWidth="1"/>
    <col min="14057" max="14057" width="11" style="65" customWidth="1"/>
    <col min="14058" max="14058" width="11.125" style="65" customWidth="1"/>
    <col min="14059" max="14059" width="11.375" style="65" customWidth="1"/>
    <col min="14060" max="14060" width="11.5" style="65" customWidth="1"/>
    <col min="14061" max="14061" width="11.125" style="65" customWidth="1"/>
    <col min="14062" max="14062" width="11.375" style="65" customWidth="1"/>
    <col min="14063" max="14063" width="11.875" style="65" customWidth="1"/>
    <col min="14064" max="14064" width="14" style="65" customWidth="1"/>
    <col min="14065" max="14065" width="12.5" style="65" customWidth="1"/>
    <col min="14066" max="14066" width="19.75" style="65" customWidth="1"/>
    <col min="14067" max="14067" width="11.25" style="65" customWidth="1"/>
    <col min="14068" max="14068" width="11.5" style="65" customWidth="1"/>
    <col min="14069" max="14069" width="11.625" style="65" customWidth="1"/>
    <col min="14070" max="14070" width="11" style="65" customWidth="1"/>
    <col min="14071" max="14071" width="11.125" style="65" customWidth="1"/>
    <col min="14072" max="14073" width="11.375" style="65" customWidth="1"/>
    <col min="14074" max="14074" width="11.5" style="65" customWidth="1"/>
    <col min="14075" max="14076" width="11.125" style="65" customWidth="1"/>
    <col min="14077" max="14077" width="11.375" style="65" customWidth="1"/>
    <col min="14078" max="14080" width="11.875" style="65" customWidth="1"/>
    <col min="14081" max="14081" width="14" style="65" customWidth="1"/>
    <col min="14082" max="14082" width="13.875" style="65" customWidth="1"/>
    <col min="14083" max="14083" width="13.375" style="65" customWidth="1"/>
    <col min="14084" max="14306" width="9" style="65"/>
    <col min="14307" max="14307" width="26.375" style="65" customWidth="1"/>
    <col min="14308" max="14308" width="5.5" style="65" customWidth="1"/>
    <col min="14309" max="14309" width="9.5" style="65" customWidth="1"/>
    <col min="14310" max="14310" width="11.625" style="65" customWidth="1"/>
    <col min="14311" max="14311" width="11.5" style="65" customWidth="1"/>
    <col min="14312" max="14312" width="11.625" style="65" customWidth="1"/>
    <col min="14313" max="14313" width="11" style="65" customWidth="1"/>
    <col min="14314" max="14314" width="11.125" style="65" customWidth="1"/>
    <col min="14315" max="14315" width="11.375" style="65" customWidth="1"/>
    <col min="14316" max="14316" width="11.5" style="65" customWidth="1"/>
    <col min="14317" max="14317" width="11.125" style="65" customWidth="1"/>
    <col min="14318" max="14318" width="11.375" style="65" customWidth="1"/>
    <col min="14319" max="14319" width="11.875" style="65" customWidth="1"/>
    <col min="14320" max="14320" width="14" style="65" customWidth="1"/>
    <col min="14321" max="14321" width="12.5" style="65" customWidth="1"/>
    <col min="14322" max="14322" width="19.75" style="65" customWidth="1"/>
    <col min="14323" max="14323" width="11.25" style="65" customWidth="1"/>
    <col min="14324" max="14324" width="11.5" style="65" customWidth="1"/>
    <col min="14325" max="14325" width="11.625" style="65" customWidth="1"/>
    <col min="14326" max="14326" width="11" style="65" customWidth="1"/>
    <col min="14327" max="14327" width="11.125" style="65" customWidth="1"/>
    <col min="14328" max="14329" width="11.375" style="65" customWidth="1"/>
    <col min="14330" max="14330" width="11.5" style="65" customWidth="1"/>
    <col min="14331" max="14332" width="11.125" style="65" customWidth="1"/>
    <col min="14333" max="14333" width="11.375" style="65" customWidth="1"/>
    <col min="14334" max="14336" width="11.875" style="65" customWidth="1"/>
    <col min="14337" max="14337" width="14" style="65" customWidth="1"/>
    <col min="14338" max="14338" width="13.875" style="65" customWidth="1"/>
    <col min="14339" max="14339" width="13.375" style="65" customWidth="1"/>
    <col min="14340" max="14562" width="9" style="65"/>
    <col min="14563" max="14563" width="26.375" style="65" customWidth="1"/>
    <col min="14564" max="14564" width="5.5" style="65" customWidth="1"/>
    <col min="14565" max="14565" width="9.5" style="65" customWidth="1"/>
    <col min="14566" max="14566" width="11.625" style="65" customWidth="1"/>
    <col min="14567" max="14567" width="11.5" style="65" customWidth="1"/>
    <col min="14568" max="14568" width="11.625" style="65" customWidth="1"/>
    <col min="14569" max="14569" width="11" style="65" customWidth="1"/>
    <col min="14570" max="14570" width="11.125" style="65" customWidth="1"/>
    <col min="14571" max="14571" width="11.375" style="65" customWidth="1"/>
    <col min="14572" max="14572" width="11.5" style="65" customWidth="1"/>
    <col min="14573" max="14573" width="11.125" style="65" customWidth="1"/>
    <col min="14574" max="14574" width="11.375" style="65" customWidth="1"/>
    <col min="14575" max="14575" width="11.875" style="65" customWidth="1"/>
    <col min="14576" max="14576" width="14" style="65" customWidth="1"/>
    <col min="14577" max="14577" width="12.5" style="65" customWidth="1"/>
    <col min="14578" max="14578" width="19.75" style="65" customWidth="1"/>
    <col min="14579" max="14579" width="11.25" style="65" customWidth="1"/>
    <col min="14580" max="14580" width="11.5" style="65" customWidth="1"/>
    <col min="14581" max="14581" width="11.625" style="65" customWidth="1"/>
    <col min="14582" max="14582" width="11" style="65" customWidth="1"/>
    <col min="14583" max="14583" width="11.125" style="65" customWidth="1"/>
    <col min="14584" max="14585" width="11.375" style="65" customWidth="1"/>
    <col min="14586" max="14586" width="11.5" style="65" customWidth="1"/>
    <col min="14587" max="14588" width="11.125" style="65" customWidth="1"/>
    <col min="14589" max="14589" width="11.375" style="65" customWidth="1"/>
    <col min="14590" max="14592" width="11.875" style="65" customWidth="1"/>
    <col min="14593" max="14593" width="14" style="65" customWidth="1"/>
    <col min="14594" max="14594" width="13.875" style="65" customWidth="1"/>
    <col min="14595" max="14595" width="13.375" style="65" customWidth="1"/>
    <col min="14596" max="14818" width="9" style="65"/>
    <col min="14819" max="14819" width="26.375" style="65" customWidth="1"/>
    <col min="14820" max="14820" width="5.5" style="65" customWidth="1"/>
    <col min="14821" max="14821" width="9.5" style="65" customWidth="1"/>
    <col min="14822" max="14822" width="11.625" style="65" customWidth="1"/>
    <col min="14823" max="14823" width="11.5" style="65" customWidth="1"/>
    <col min="14824" max="14824" width="11.625" style="65" customWidth="1"/>
    <col min="14825" max="14825" width="11" style="65" customWidth="1"/>
    <col min="14826" max="14826" width="11.125" style="65" customWidth="1"/>
    <col min="14827" max="14827" width="11.375" style="65" customWidth="1"/>
    <col min="14828" max="14828" width="11.5" style="65" customWidth="1"/>
    <col min="14829" max="14829" width="11.125" style="65" customWidth="1"/>
    <col min="14830" max="14830" width="11.375" style="65" customWidth="1"/>
    <col min="14831" max="14831" width="11.875" style="65" customWidth="1"/>
    <col min="14832" max="14832" width="14" style="65" customWidth="1"/>
    <col min="14833" max="14833" width="12.5" style="65" customWidth="1"/>
    <col min="14834" max="14834" width="19.75" style="65" customWidth="1"/>
    <col min="14835" max="14835" width="11.25" style="65" customWidth="1"/>
    <col min="14836" max="14836" width="11.5" style="65" customWidth="1"/>
    <col min="14837" max="14837" width="11.625" style="65" customWidth="1"/>
    <col min="14838" max="14838" width="11" style="65" customWidth="1"/>
    <col min="14839" max="14839" width="11.125" style="65" customWidth="1"/>
    <col min="14840" max="14841" width="11.375" style="65" customWidth="1"/>
    <col min="14842" max="14842" width="11.5" style="65" customWidth="1"/>
    <col min="14843" max="14844" width="11.125" style="65" customWidth="1"/>
    <col min="14845" max="14845" width="11.375" style="65" customWidth="1"/>
    <col min="14846" max="14848" width="11.875" style="65" customWidth="1"/>
    <col min="14849" max="14849" width="14" style="65" customWidth="1"/>
    <col min="14850" max="14850" width="13.875" style="65" customWidth="1"/>
    <col min="14851" max="14851" width="13.375" style="65" customWidth="1"/>
    <col min="14852" max="15074" width="9" style="65"/>
    <col min="15075" max="15075" width="26.375" style="65" customWidth="1"/>
    <col min="15076" max="15076" width="5.5" style="65" customWidth="1"/>
    <col min="15077" max="15077" width="9.5" style="65" customWidth="1"/>
    <col min="15078" max="15078" width="11.625" style="65" customWidth="1"/>
    <col min="15079" max="15079" width="11.5" style="65" customWidth="1"/>
    <col min="15080" max="15080" width="11.625" style="65" customWidth="1"/>
    <col min="15081" max="15081" width="11" style="65" customWidth="1"/>
    <col min="15082" max="15082" width="11.125" style="65" customWidth="1"/>
    <col min="15083" max="15083" width="11.375" style="65" customWidth="1"/>
    <col min="15084" max="15084" width="11.5" style="65" customWidth="1"/>
    <col min="15085" max="15085" width="11.125" style="65" customWidth="1"/>
    <col min="15086" max="15086" width="11.375" style="65" customWidth="1"/>
    <col min="15087" max="15087" width="11.875" style="65" customWidth="1"/>
    <col min="15088" max="15088" width="14" style="65" customWidth="1"/>
    <col min="15089" max="15089" width="12.5" style="65" customWidth="1"/>
    <col min="15090" max="15090" width="19.75" style="65" customWidth="1"/>
    <col min="15091" max="15091" width="11.25" style="65" customWidth="1"/>
    <col min="15092" max="15092" width="11.5" style="65" customWidth="1"/>
    <col min="15093" max="15093" width="11.625" style="65" customWidth="1"/>
    <col min="15094" max="15094" width="11" style="65" customWidth="1"/>
    <col min="15095" max="15095" width="11.125" style="65" customWidth="1"/>
    <col min="15096" max="15097" width="11.375" style="65" customWidth="1"/>
    <col min="15098" max="15098" width="11.5" style="65" customWidth="1"/>
    <col min="15099" max="15100" width="11.125" style="65" customWidth="1"/>
    <col min="15101" max="15101" width="11.375" style="65" customWidth="1"/>
    <col min="15102" max="15104" width="11.875" style="65" customWidth="1"/>
    <col min="15105" max="15105" width="14" style="65" customWidth="1"/>
    <col min="15106" max="15106" width="13.875" style="65" customWidth="1"/>
    <col min="15107" max="15107" width="13.375" style="65" customWidth="1"/>
    <col min="15108" max="15330" width="9" style="65"/>
    <col min="15331" max="15331" width="26.375" style="65" customWidth="1"/>
    <col min="15332" max="15332" width="5.5" style="65" customWidth="1"/>
    <col min="15333" max="15333" width="9.5" style="65" customWidth="1"/>
    <col min="15334" max="15334" width="11.625" style="65" customWidth="1"/>
    <col min="15335" max="15335" width="11.5" style="65" customWidth="1"/>
    <col min="15336" max="15336" width="11.625" style="65" customWidth="1"/>
    <col min="15337" max="15337" width="11" style="65" customWidth="1"/>
    <col min="15338" max="15338" width="11.125" style="65" customWidth="1"/>
    <col min="15339" max="15339" width="11.375" style="65" customWidth="1"/>
    <col min="15340" max="15340" width="11.5" style="65" customWidth="1"/>
    <col min="15341" max="15341" width="11.125" style="65" customWidth="1"/>
    <col min="15342" max="15342" width="11.375" style="65" customWidth="1"/>
    <col min="15343" max="15343" width="11.875" style="65" customWidth="1"/>
    <col min="15344" max="15344" width="14" style="65" customWidth="1"/>
    <col min="15345" max="15345" width="12.5" style="65" customWidth="1"/>
    <col min="15346" max="15346" width="19.75" style="65" customWidth="1"/>
    <col min="15347" max="15347" width="11.25" style="65" customWidth="1"/>
    <col min="15348" max="15348" width="11.5" style="65" customWidth="1"/>
    <col min="15349" max="15349" width="11.625" style="65" customWidth="1"/>
    <col min="15350" max="15350" width="11" style="65" customWidth="1"/>
    <col min="15351" max="15351" width="11.125" style="65" customWidth="1"/>
    <col min="15352" max="15353" width="11.375" style="65" customWidth="1"/>
    <col min="15354" max="15354" width="11.5" style="65" customWidth="1"/>
    <col min="15355" max="15356" width="11.125" style="65" customWidth="1"/>
    <col min="15357" max="15357" width="11.375" style="65" customWidth="1"/>
    <col min="15358" max="15360" width="11.875" style="65" customWidth="1"/>
    <col min="15361" max="15361" width="14" style="65" customWidth="1"/>
    <col min="15362" max="15362" width="13.875" style="65" customWidth="1"/>
    <col min="15363" max="15363" width="13.375" style="65" customWidth="1"/>
    <col min="15364" max="15586" width="9" style="65"/>
    <col min="15587" max="15587" width="26.375" style="65" customWidth="1"/>
    <col min="15588" max="15588" width="5.5" style="65" customWidth="1"/>
    <col min="15589" max="15589" width="9.5" style="65" customWidth="1"/>
    <col min="15590" max="15590" width="11.625" style="65" customWidth="1"/>
    <col min="15591" max="15591" width="11.5" style="65" customWidth="1"/>
    <col min="15592" max="15592" width="11.625" style="65" customWidth="1"/>
    <col min="15593" max="15593" width="11" style="65" customWidth="1"/>
    <col min="15594" max="15594" width="11.125" style="65" customWidth="1"/>
    <col min="15595" max="15595" width="11.375" style="65" customWidth="1"/>
    <col min="15596" max="15596" width="11.5" style="65" customWidth="1"/>
    <col min="15597" max="15597" width="11.125" style="65" customWidth="1"/>
    <col min="15598" max="15598" width="11.375" style="65" customWidth="1"/>
    <col min="15599" max="15599" width="11.875" style="65" customWidth="1"/>
    <col min="15600" max="15600" width="14" style="65" customWidth="1"/>
    <col min="15601" max="15601" width="12.5" style="65" customWidth="1"/>
    <col min="15602" max="15602" width="19.75" style="65" customWidth="1"/>
    <col min="15603" max="15603" width="11.25" style="65" customWidth="1"/>
    <col min="15604" max="15604" width="11.5" style="65" customWidth="1"/>
    <col min="15605" max="15605" width="11.625" style="65" customWidth="1"/>
    <col min="15606" max="15606" width="11" style="65" customWidth="1"/>
    <col min="15607" max="15607" width="11.125" style="65" customWidth="1"/>
    <col min="15608" max="15609" width="11.375" style="65" customWidth="1"/>
    <col min="15610" max="15610" width="11.5" style="65" customWidth="1"/>
    <col min="15611" max="15612" width="11.125" style="65" customWidth="1"/>
    <col min="15613" max="15613" width="11.375" style="65" customWidth="1"/>
    <col min="15614" max="15616" width="11.875" style="65" customWidth="1"/>
    <col min="15617" max="15617" width="14" style="65" customWidth="1"/>
    <col min="15618" max="15618" width="13.875" style="65" customWidth="1"/>
    <col min="15619" max="15619" width="13.375" style="65" customWidth="1"/>
    <col min="15620" max="15842" width="9" style="65"/>
    <col min="15843" max="15843" width="26.375" style="65" customWidth="1"/>
    <col min="15844" max="15844" width="5.5" style="65" customWidth="1"/>
    <col min="15845" max="15845" width="9.5" style="65" customWidth="1"/>
    <col min="15846" max="15846" width="11.625" style="65" customWidth="1"/>
    <col min="15847" max="15847" width="11.5" style="65" customWidth="1"/>
    <col min="15848" max="15848" width="11.625" style="65" customWidth="1"/>
    <col min="15849" max="15849" width="11" style="65" customWidth="1"/>
    <col min="15850" max="15850" width="11.125" style="65" customWidth="1"/>
    <col min="15851" max="15851" width="11.375" style="65" customWidth="1"/>
    <col min="15852" max="15852" width="11.5" style="65" customWidth="1"/>
    <col min="15853" max="15853" width="11.125" style="65" customWidth="1"/>
    <col min="15854" max="15854" width="11.375" style="65" customWidth="1"/>
    <col min="15855" max="15855" width="11.875" style="65" customWidth="1"/>
    <col min="15856" max="15856" width="14" style="65" customWidth="1"/>
    <col min="15857" max="15857" width="12.5" style="65" customWidth="1"/>
    <col min="15858" max="15858" width="19.75" style="65" customWidth="1"/>
    <col min="15859" max="15859" width="11.25" style="65" customWidth="1"/>
    <col min="15860" max="15860" width="11.5" style="65" customWidth="1"/>
    <col min="15861" max="15861" width="11.625" style="65" customWidth="1"/>
    <col min="15862" max="15862" width="11" style="65" customWidth="1"/>
    <col min="15863" max="15863" width="11.125" style="65" customWidth="1"/>
    <col min="15864" max="15865" width="11.375" style="65" customWidth="1"/>
    <col min="15866" max="15866" width="11.5" style="65" customWidth="1"/>
    <col min="15867" max="15868" width="11.125" style="65" customWidth="1"/>
    <col min="15869" max="15869" width="11.375" style="65" customWidth="1"/>
    <col min="15870" max="15872" width="11.875" style="65" customWidth="1"/>
    <col min="15873" max="15873" width="14" style="65" customWidth="1"/>
    <col min="15874" max="15874" width="13.875" style="65" customWidth="1"/>
    <col min="15875" max="15875" width="13.375" style="65" customWidth="1"/>
    <col min="15876" max="16098" width="9" style="65"/>
    <col min="16099" max="16099" width="26.375" style="65" customWidth="1"/>
    <col min="16100" max="16100" width="5.5" style="65" customWidth="1"/>
    <col min="16101" max="16101" width="9.5" style="65" customWidth="1"/>
    <col min="16102" max="16102" width="11.625" style="65" customWidth="1"/>
    <col min="16103" max="16103" width="11.5" style="65" customWidth="1"/>
    <col min="16104" max="16104" width="11.625" style="65" customWidth="1"/>
    <col min="16105" max="16105" width="11" style="65" customWidth="1"/>
    <col min="16106" max="16106" width="11.125" style="65" customWidth="1"/>
    <col min="16107" max="16107" width="11.375" style="65" customWidth="1"/>
    <col min="16108" max="16108" width="11.5" style="65" customWidth="1"/>
    <col min="16109" max="16109" width="11.125" style="65" customWidth="1"/>
    <col min="16110" max="16110" width="11.375" style="65" customWidth="1"/>
    <col min="16111" max="16111" width="11.875" style="65" customWidth="1"/>
    <col min="16112" max="16112" width="14" style="65" customWidth="1"/>
    <col min="16113" max="16113" width="12.5" style="65" customWidth="1"/>
    <col min="16114" max="16114" width="19.75" style="65" customWidth="1"/>
    <col min="16115" max="16115" width="11.25" style="65" customWidth="1"/>
    <col min="16116" max="16116" width="11.5" style="65" customWidth="1"/>
    <col min="16117" max="16117" width="11.625" style="65" customWidth="1"/>
    <col min="16118" max="16118" width="11" style="65" customWidth="1"/>
    <col min="16119" max="16119" width="11.125" style="65" customWidth="1"/>
    <col min="16120" max="16121" width="11.375" style="65" customWidth="1"/>
    <col min="16122" max="16122" width="11.5" style="65" customWidth="1"/>
    <col min="16123" max="16124" width="11.125" style="65" customWidth="1"/>
    <col min="16125" max="16125" width="11.375" style="65" customWidth="1"/>
    <col min="16126" max="16128" width="11.875" style="65" customWidth="1"/>
    <col min="16129" max="16129" width="14" style="65" customWidth="1"/>
    <col min="16130" max="16130" width="13.875" style="65" customWidth="1"/>
    <col min="16131" max="16131" width="13.375" style="65" customWidth="1"/>
    <col min="16132" max="16384" width="9" style="65"/>
  </cols>
  <sheetData>
    <row r="1" spans="1:4" s="62" customFormat="1" x14ac:dyDescent="0.25">
      <c r="A1" s="172" t="s">
        <v>222</v>
      </c>
      <c r="B1" s="173"/>
      <c r="C1" s="173"/>
      <c r="D1" s="173"/>
    </row>
    <row r="2" spans="1:4" x14ac:dyDescent="0.25">
      <c r="A2" s="174" t="s">
        <v>223</v>
      </c>
      <c r="B2" s="63" t="s">
        <v>224</v>
      </c>
      <c r="C2" s="63" t="s">
        <v>225</v>
      </c>
      <c r="D2" s="64" t="s">
        <v>226</v>
      </c>
    </row>
    <row r="3" spans="1:4" x14ac:dyDescent="0.25">
      <c r="A3" s="174"/>
      <c r="B3" s="63"/>
      <c r="C3" s="63"/>
      <c r="D3" s="66"/>
    </row>
    <row r="4" spans="1:4" x14ac:dyDescent="0.25">
      <c r="A4" s="67" t="s">
        <v>227</v>
      </c>
      <c r="B4" s="63"/>
      <c r="C4" s="63"/>
      <c r="D4" s="66"/>
    </row>
    <row r="5" spans="1:4" s="72" customFormat="1" ht="25.5" x14ac:dyDescent="0.25">
      <c r="A5" s="68" t="s">
        <v>228</v>
      </c>
      <c r="B5" s="69">
        <v>210</v>
      </c>
      <c r="C5" s="70"/>
      <c r="D5" s="71">
        <f t="shared" ref="D5" si="0">D6+D13</f>
        <v>30095221.98</v>
      </c>
    </row>
    <row r="6" spans="1:4" s="77" customFormat="1" x14ac:dyDescent="0.25">
      <c r="A6" s="73" t="s">
        <v>229</v>
      </c>
      <c r="B6" s="74">
        <v>211</v>
      </c>
      <c r="C6" s="75"/>
      <c r="D6" s="76">
        <f t="shared" ref="D6" si="1">SUM(D7:D12)</f>
        <v>23114609.82</v>
      </c>
    </row>
    <row r="7" spans="1:4" ht="18.95" customHeight="1" x14ac:dyDescent="0.25">
      <c r="A7" s="78" t="s">
        <v>230</v>
      </c>
      <c r="B7" s="63">
        <v>302</v>
      </c>
      <c r="C7" s="79" t="s">
        <v>71</v>
      </c>
      <c r="D7" s="80">
        <v>7632418.5800000001</v>
      </c>
    </row>
    <row r="8" spans="1:4" ht="18.95" customHeight="1" x14ac:dyDescent="0.25">
      <c r="A8" s="78" t="s">
        <v>231</v>
      </c>
      <c r="B8" s="63">
        <v>302</v>
      </c>
      <c r="C8" s="79" t="s">
        <v>71</v>
      </c>
      <c r="D8" s="80">
        <v>490444.7</v>
      </c>
    </row>
    <row r="9" spans="1:4" ht="18.95" customHeight="1" x14ac:dyDescent="0.25">
      <c r="A9" s="78" t="s">
        <v>232</v>
      </c>
      <c r="B9" s="63">
        <v>303</v>
      </c>
      <c r="C9" s="79" t="s">
        <v>71</v>
      </c>
      <c r="D9" s="80">
        <v>49131.64</v>
      </c>
    </row>
    <row r="10" spans="1:4" ht="18.95" customHeight="1" x14ac:dyDescent="0.25">
      <c r="A10" s="78" t="s">
        <v>233</v>
      </c>
      <c r="B10" s="63"/>
      <c r="C10" s="79" t="s">
        <v>71</v>
      </c>
      <c r="D10" s="80">
        <f>2428357.79-D9</f>
        <v>2379226.15</v>
      </c>
    </row>
    <row r="11" spans="1:4" ht="18.95" customHeight="1" x14ac:dyDescent="0.25">
      <c r="A11" s="78" t="s">
        <v>234</v>
      </c>
      <c r="B11" s="63">
        <v>304</v>
      </c>
      <c r="C11" s="79" t="s">
        <v>80</v>
      </c>
      <c r="D11" s="80">
        <v>12422319.110000001</v>
      </c>
    </row>
    <row r="12" spans="1:4" ht="18.95" customHeight="1" x14ac:dyDescent="0.25">
      <c r="A12" s="78" t="s">
        <v>235</v>
      </c>
      <c r="B12" s="63">
        <v>303</v>
      </c>
      <c r="C12" s="79" t="s">
        <v>80</v>
      </c>
      <c r="D12" s="80">
        <v>141069.64000000001</v>
      </c>
    </row>
    <row r="13" spans="1:4" s="83" customFormat="1" ht="18.95" customHeight="1" x14ac:dyDescent="0.25">
      <c r="A13" s="68" t="s">
        <v>228</v>
      </c>
      <c r="B13" s="69">
        <v>213</v>
      </c>
      <c r="C13" s="70"/>
      <c r="D13" s="81">
        <f t="shared" ref="D13" si="2">SUM(D14:D19)</f>
        <v>6980612.1599999992</v>
      </c>
    </row>
    <row r="14" spans="1:4" ht="18.95" customHeight="1" x14ac:dyDescent="0.25">
      <c r="A14" s="78" t="s">
        <v>236</v>
      </c>
      <c r="B14" s="84">
        <v>302</v>
      </c>
      <c r="C14" s="79" t="s">
        <v>73</v>
      </c>
      <c r="D14" s="80">
        <v>2304990.42</v>
      </c>
    </row>
    <row r="15" spans="1:4" ht="18.95" customHeight="1" x14ac:dyDescent="0.25">
      <c r="A15" s="78" t="s">
        <v>237</v>
      </c>
      <c r="B15" s="84">
        <v>302</v>
      </c>
      <c r="C15" s="79" t="s">
        <v>73</v>
      </c>
      <c r="D15" s="80">
        <v>148114.29999999999</v>
      </c>
    </row>
    <row r="16" spans="1:4" ht="18.95" customHeight="1" x14ac:dyDescent="0.25">
      <c r="A16" s="78" t="s">
        <v>238</v>
      </c>
      <c r="B16" s="84">
        <v>302</v>
      </c>
      <c r="C16" s="79" t="s">
        <v>73</v>
      </c>
      <c r="D16" s="80">
        <v>14837.75</v>
      </c>
    </row>
    <row r="17" spans="1:4" ht="18.95" customHeight="1" x14ac:dyDescent="0.25">
      <c r="A17" s="78" t="s">
        <v>239</v>
      </c>
      <c r="B17" s="84">
        <v>305</v>
      </c>
      <c r="C17" s="79" t="s">
        <v>73</v>
      </c>
      <c r="D17" s="80">
        <f>733364.04-D16</f>
        <v>718526.29</v>
      </c>
    </row>
    <row r="18" spans="1:4" ht="18.95" customHeight="1" x14ac:dyDescent="0.25">
      <c r="A18" s="78" t="s">
        <v>240</v>
      </c>
      <c r="B18" s="63">
        <v>304</v>
      </c>
      <c r="C18" s="79" t="s">
        <v>82</v>
      </c>
      <c r="D18" s="80">
        <v>3751540.3599999989</v>
      </c>
    </row>
    <row r="19" spans="1:4" ht="18.95" customHeight="1" x14ac:dyDescent="0.25">
      <c r="A19" s="78" t="s">
        <v>241</v>
      </c>
      <c r="B19" s="63">
        <v>303</v>
      </c>
      <c r="C19" s="79" t="s">
        <v>82</v>
      </c>
      <c r="D19" s="80">
        <v>42603.040000000001</v>
      </c>
    </row>
    <row r="20" spans="1:4" s="72" customFormat="1" x14ac:dyDescent="0.25">
      <c r="A20" s="70" t="s">
        <v>242</v>
      </c>
      <c r="B20" s="69">
        <v>220</v>
      </c>
      <c r="C20" s="70"/>
      <c r="D20" s="82">
        <f t="shared" ref="D20" si="3">D21+D26+D30+D39+D43+D64</f>
        <v>9225247.4100000001</v>
      </c>
    </row>
    <row r="21" spans="1:4" s="72" customFormat="1" x14ac:dyDescent="0.25">
      <c r="A21" s="68" t="s">
        <v>243</v>
      </c>
      <c r="B21" s="69">
        <v>221</v>
      </c>
      <c r="C21" s="70"/>
      <c r="D21" s="71">
        <f t="shared" ref="D21" si="4">SUM(D22:D25)</f>
        <v>14655.67</v>
      </c>
    </row>
    <row r="22" spans="1:4" ht="25.5" x14ac:dyDescent="0.25">
      <c r="A22" s="78" t="s">
        <v>244</v>
      </c>
      <c r="B22" s="84">
        <v>304</v>
      </c>
      <c r="C22" s="79" t="s">
        <v>114</v>
      </c>
      <c r="D22" s="80">
        <v>14655.67</v>
      </c>
    </row>
    <row r="23" spans="1:4" x14ac:dyDescent="0.25">
      <c r="A23" s="78" t="s">
        <v>245</v>
      </c>
      <c r="B23" s="84"/>
      <c r="C23" s="79" t="s">
        <v>116</v>
      </c>
      <c r="D23" s="80"/>
    </row>
    <row r="24" spans="1:4" x14ac:dyDescent="0.25">
      <c r="A24" s="78" t="s">
        <v>246</v>
      </c>
      <c r="B24" s="84"/>
      <c r="C24" s="85" t="s">
        <v>120</v>
      </c>
      <c r="D24" s="80"/>
    </row>
    <row r="25" spans="1:4" x14ac:dyDescent="0.25">
      <c r="A25" s="78" t="s">
        <v>247</v>
      </c>
      <c r="B25" s="84"/>
      <c r="C25" s="79" t="s">
        <v>122</v>
      </c>
      <c r="D25" s="80"/>
    </row>
    <row r="26" spans="1:4" s="72" customFormat="1" hidden="1" x14ac:dyDescent="0.25">
      <c r="A26" s="68" t="s">
        <v>248</v>
      </c>
      <c r="B26" s="69">
        <v>222</v>
      </c>
      <c r="C26" s="70"/>
      <c r="D26" s="82">
        <f t="shared" ref="D26" si="5">SUM(D27:D29)</f>
        <v>0</v>
      </c>
    </row>
    <row r="27" spans="1:4" s="92" customFormat="1" ht="25.5" hidden="1" x14ac:dyDescent="0.25">
      <c r="A27" s="87" t="s">
        <v>249</v>
      </c>
      <c r="B27" s="88"/>
      <c r="C27" s="89"/>
      <c r="D27" s="90"/>
    </row>
    <row r="28" spans="1:4" s="92" customFormat="1" hidden="1" x14ac:dyDescent="0.25">
      <c r="A28" s="87" t="s">
        <v>250</v>
      </c>
      <c r="B28" s="88"/>
      <c r="C28" s="89">
        <v>222010</v>
      </c>
      <c r="D28" s="90"/>
    </row>
    <row r="29" spans="1:4" s="92" customFormat="1" hidden="1" x14ac:dyDescent="0.25">
      <c r="A29" s="87" t="s">
        <v>247</v>
      </c>
      <c r="B29" s="88"/>
      <c r="C29" s="89"/>
      <c r="D29" s="90"/>
    </row>
    <row r="30" spans="1:4" s="72" customFormat="1" x14ac:dyDescent="0.25">
      <c r="A30" s="68" t="s">
        <v>251</v>
      </c>
      <c r="B30" s="69">
        <v>223</v>
      </c>
      <c r="C30" s="70"/>
      <c r="D30" s="82">
        <f t="shared" ref="D30" si="6">SUM(D31:D38)</f>
        <v>4787358.1899999995</v>
      </c>
    </row>
    <row r="31" spans="1:4" ht="25.5" x14ac:dyDescent="0.25">
      <c r="A31" s="78" t="s">
        <v>252</v>
      </c>
      <c r="B31" s="84">
        <v>308</v>
      </c>
      <c r="C31" s="79" t="s">
        <v>86</v>
      </c>
      <c r="D31" s="80"/>
    </row>
    <row r="32" spans="1:4" ht="35.25" customHeight="1" x14ac:dyDescent="0.25">
      <c r="A32" s="78" t="s">
        <v>253</v>
      </c>
      <c r="B32" s="84">
        <v>304</v>
      </c>
      <c r="C32" s="79" t="s">
        <v>86</v>
      </c>
      <c r="D32" s="80">
        <v>631513</v>
      </c>
    </row>
    <row r="33" spans="1:4" s="97" customFormat="1" ht="25.5" x14ac:dyDescent="0.25">
      <c r="A33" s="93" t="s">
        <v>254</v>
      </c>
      <c r="B33" s="94">
        <v>304</v>
      </c>
      <c r="C33" s="95" t="s">
        <v>88</v>
      </c>
      <c r="D33" s="96">
        <v>982450</v>
      </c>
    </row>
    <row r="34" spans="1:4" s="97" customFormat="1" x14ac:dyDescent="0.25">
      <c r="A34" s="93" t="s">
        <v>255</v>
      </c>
      <c r="B34" s="94">
        <v>304</v>
      </c>
      <c r="C34" s="95" t="s">
        <v>90</v>
      </c>
      <c r="D34" s="96">
        <v>0</v>
      </c>
    </row>
    <row r="35" spans="1:4" s="97" customFormat="1" x14ac:dyDescent="0.25">
      <c r="A35" s="93" t="s">
        <v>256</v>
      </c>
      <c r="B35" s="94">
        <v>304</v>
      </c>
      <c r="C35" s="95" t="s">
        <v>92</v>
      </c>
      <c r="D35" s="96">
        <v>177525</v>
      </c>
    </row>
    <row r="36" spans="1:4" ht="38.25" x14ac:dyDescent="0.2">
      <c r="A36" s="98" t="s">
        <v>257</v>
      </c>
      <c r="B36" s="84">
        <v>304</v>
      </c>
      <c r="C36" s="85" t="s">
        <v>97</v>
      </c>
      <c r="D36" s="80">
        <f>53403.4</f>
        <v>53403.4</v>
      </c>
    </row>
    <row r="37" spans="1:4" ht="38.25" x14ac:dyDescent="0.2">
      <c r="A37" s="98" t="s">
        <v>258</v>
      </c>
      <c r="B37" s="84">
        <v>308</v>
      </c>
      <c r="C37" s="85" t="s">
        <v>97</v>
      </c>
      <c r="D37" s="107">
        <f>310486-1440.73-39663.28</f>
        <v>269381.99</v>
      </c>
    </row>
    <row r="38" spans="1:4" ht="63.75" x14ac:dyDescent="0.2">
      <c r="A38" s="98" t="s">
        <v>259</v>
      </c>
      <c r="B38" s="84"/>
      <c r="C38" s="85" t="s">
        <v>94</v>
      </c>
      <c r="D38" s="107">
        <v>2673084.7999999998</v>
      </c>
    </row>
    <row r="39" spans="1:4" s="72" customFormat="1" ht="25.5" hidden="1" x14ac:dyDescent="0.25">
      <c r="A39" s="68" t="s">
        <v>260</v>
      </c>
      <c r="B39" s="69">
        <v>224</v>
      </c>
      <c r="C39" s="70"/>
      <c r="D39" s="82">
        <f t="shared" ref="D39" si="7">SUM(D40:D42)</f>
        <v>0</v>
      </c>
    </row>
    <row r="40" spans="1:4" hidden="1" x14ac:dyDescent="0.25">
      <c r="A40" s="78" t="s">
        <v>261</v>
      </c>
      <c r="B40" s="84"/>
      <c r="C40" s="79"/>
      <c r="D40" s="80"/>
    </row>
    <row r="41" spans="1:4" hidden="1" x14ac:dyDescent="0.25">
      <c r="A41" s="78" t="s">
        <v>262</v>
      </c>
      <c r="B41" s="84"/>
      <c r="C41" s="79"/>
      <c r="D41" s="80"/>
    </row>
    <row r="42" spans="1:4" hidden="1" x14ac:dyDescent="0.25">
      <c r="A42" s="78" t="s">
        <v>247</v>
      </c>
      <c r="B42" s="84"/>
      <c r="C42" s="79"/>
      <c r="D42" s="80"/>
    </row>
    <row r="43" spans="1:4" s="72" customFormat="1" ht="46.5" customHeight="1" x14ac:dyDescent="0.25">
      <c r="A43" s="68" t="s">
        <v>263</v>
      </c>
      <c r="B43" s="69">
        <v>225</v>
      </c>
      <c r="C43" s="70"/>
      <c r="D43" s="71">
        <f t="shared" ref="D43" si="8">SUM(D44:D63)</f>
        <v>330303.12</v>
      </c>
    </row>
    <row r="44" spans="1:4" x14ac:dyDescent="0.25">
      <c r="A44" s="78" t="s">
        <v>264</v>
      </c>
      <c r="B44" s="84">
        <v>304</v>
      </c>
      <c r="C44" s="84" t="s">
        <v>127</v>
      </c>
      <c r="D44" s="80">
        <f>19131+31513.5</f>
        <v>50644.5</v>
      </c>
    </row>
    <row r="45" spans="1:4" ht="25.5" x14ac:dyDescent="0.25">
      <c r="A45" s="78" t="s">
        <v>265</v>
      </c>
      <c r="B45" s="99">
        <v>308</v>
      </c>
      <c r="C45" s="84" t="s">
        <v>127</v>
      </c>
      <c r="D45" s="80">
        <v>8121.17</v>
      </c>
    </row>
    <row r="46" spans="1:4" ht="25.5" x14ac:dyDescent="0.25">
      <c r="A46" s="79" t="s">
        <v>266</v>
      </c>
      <c r="B46" s="84">
        <v>304</v>
      </c>
      <c r="C46" s="79" t="s">
        <v>127</v>
      </c>
      <c r="D46" s="80">
        <v>7817.83</v>
      </c>
    </row>
    <row r="47" spans="1:4" ht="63.75" x14ac:dyDescent="0.25">
      <c r="A47" s="100" t="s">
        <v>267</v>
      </c>
      <c r="B47" s="101">
        <v>304</v>
      </c>
      <c r="C47" s="101" t="s">
        <v>129</v>
      </c>
      <c r="D47" s="80">
        <v>27419.22</v>
      </c>
    </row>
    <row r="48" spans="1:4" x14ac:dyDescent="0.25">
      <c r="A48" s="79" t="s">
        <v>268</v>
      </c>
      <c r="B48" s="101">
        <v>304</v>
      </c>
      <c r="C48" s="101" t="s">
        <v>133</v>
      </c>
      <c r="D48" s="80"/>
    </row>
    <row r="49" spans="1:4" ht="89.25" x14ac:dyDescent="0.25">
      <c r="A49" s="78" t="s">
        <v>269</v>
      </c>
      <c r="B49" s="84">
        <v>304</v>
      </c>
      <c r="C49" s="79" t="s">
        <v>135</v>
      </c>
      <c r="D49" s="80">
        <v>35764.199999999997</v>
      </c>
    </row>
    <row r="50" spans="1:4" ht="25.5" x14ac:dyDescent="0.25">
      <c r="A50" s="78" t="s">
        <v>270</v>
      </c>
      <c r="B50" s="101">
        <v>304</v>
      </c>
      <c r="C50" s="101" t="s">
        <v>145</v>
      </c>
      <c r="D50" s="80"/>
    </row>
    <row r="51" spans="1:4" ht="38.25" x14ac:dyDescent="0.25">
      <c r="A51" s="78" t="s">
        <v>271</v>
      </c>
      <c r="B51" s="101">
        <v>304</v>
      </c>
      <c r="C51" s="101" t="s">
        <v>145</v>
      </c>
      <c r="D51" s="80"/>
    </row>
    <row r="52" spans="1:4" ht="63.75" x14ac:dyDescent="0.25">
      <c r="A52" s="78" t="s">
        <v>272</v>
      </c>
      <c r="B52" s="101"/>
      <c r="C52" s="101" t="s">
        <v>137</v>
      </c>
      <c r="D52" s="80">
        <v>17324.34</v>
      </c>
    </row>
    <row r="53" spans="1:4" ht="90.75" customHeight="1" x14ac:dyDescent="0.25">
      <c r="A53" s="130" t="s">
        <v>273</v>
      </c>
      <c r="B53" s="84">
        <v>304</v>
      </c>
      <c r="C53" s="79" t="s">
        <v>139</v>
      </c>
      <c r="D53" s="80">
        <v>17324.34</v>
      </c>
    </row>
    <row r="54" spans="1:4" ht="25.5" x14ac:dyDescent="0.25">
      <c r="A54" s="78" t="s">
        <v>274</v>
      </c>
      <c r="B54" s="84">
        <v>304</v>
      </c>
      <c r="C54" s="79" t="s">
        <v>139</v>
      </c>
      <c r="D54" s="80"/>
    </row>
    <row r="55" spans="1:4" ht="25.5" x14ac:dyDescent="0.25">
      <c r="A55" s="78" t="s">
        <v>275</v>
      </c>
      <c r="B55" s="84">
        <v>304</v>
      </c>
      <c r="C55" s="79" t="s">
        <v>139</v>
      </c>
      <c r="D55" s="80"/>
    </row>
    <row r="56" spans="1:4" ht="25.5" x14ac:dyDescent="0.25">
      <c r="A56" s="78" t="s">
        <v>276</v>
      </c>
      <c r="B56" s="84">
        <v>304</v>
      </c>
      <c r="C56" s="79" t="s">
        <v>139</v>
      </c>
      <c r="D56" s="80">
        <f>23585.52*2+43584*2</f>
        <v>134339.04</v>
      </c>
    </row>
    <row r="57" spans="1:4" x14ac:dyDescent="0.25">
      <c r="A57" s="78" t="s">
        <v>277</v>
      </c>
      <c r="B57" s="84">
        <v>304</v>
      </c>
      <c r="C57" s="85" t="s">
        <v>141</v>
      </c>
      <c r="D57" s="80"/>
    </row>
    <row r="58" spans="1:4" x14ac:dyDescent="0.25">
      <c r="A58" s="102" t="s">
        <v>278</v>
      </c>
      <c r="B58" s="84"/>
      <c r="C58" s="79" t="s">
        <v>151</v>
      </c>
      <c r="D58" s="80"/>
    </row>
    <row r="59" spans="1:4" ht="25.5" x14ac:dyDescent="0.25">
      <c r="A59" s="78" t="s">
        <v>142</v>
      </c>
      <c r="B59" s="84">
        <v>304</v>
      </c>
      <c r="C59" s="84" t="s">
        <v>143</v>
      </c>
      <c r="D59" s="80">
        <f>15774.24*2</f>
        <v>31548.48</v>
      </c>
    </row>
    <row r="60" spans="1:4" ht="38.25" x14ac:dyDescent="0.25">
      <c r="A60" s="79" t="s">
        <v>279</v>
      </c>
      <c r="B60" s="84">
        <v>304</v>
      </c>
      <c r="C60" s="79" t="s">
        <v>147</v>
      </c>
      <c r="D60" s="80"/>
    </row>
    <row r="61" spans="1:4" ht="25.5" x14ac:dyDescent="0.25">
      <c r="A61" s="102" t="s">
        <v>280</v>
      </c>
      <c r="B61" s="84"/>
      <c r="C61" s="79" t="s">
        <v>151</v>
      </c>
      <c r="D61" s="80"/>
    </row>
    <row r="62" spans="1:4" ht="25.5" x14ac:dyDescent="0.25">
      <c r="A62" s="102" t="s">
        <v>281</v>
      </c>
      <c r="B62" s="84"/>
      <c r="C62" s="79" t="s">
        <v>151</v>
      </c>
      <c r="D62" s="80"/>
    </row>
    <row r="63" spans="1:4" x14ac:dyDescent="0.25">
      <c r="A63" s="78" t="s">
        <v>282</v>
      </c>
      <c r="B63" s="84"/>
      <c r="C63" s="79" t="s">
        <v>151</v>
      </c>
      <c r="D63" s="80"/>
    </row>
    <row r="64" spans="1:4" s="72" customFormat="1" x14ac:dyDescent="0.25">
      <c r="A64" s="68" t="s">
        <v>283</v>
      </c>
      <c r="B64" s="69">
        <v>226</v>
      </c>
      <c r="C64" s="70"/>
      <c r="D64" s="71">
        <f t="shared" ref="D64" si="9">SUM(D65:D77)</f>
        <v>4092930.43</v>
      </c>
    </row>
    <row r="65" spans="1:4" x14ac:dyDescent="0.25">
      <c r="A65" s="78" t="s">
        <v>155</v>
      </c>
      <c r="B65" s="84">
        <v>302</v>
      </c>
      <c r="C65" s="79" t="s">
        <v>156</v>
      </c>
      <c r="D65" s="80"/>
    </row>
    <row r="66" spans="1:4" x14ac:dyDescent="0.25">
      <c r="A66" s="78" t="s">
        <v>284</v>
      </c>
      <c r="B66" s="84">
        <v>303</v>
      </c>
      <c r="C66" s="79" t="s">
        <v>100</v>
      </c>
      <c r="D66" s="104">
        <v>422066.49</v>
      </c>
    </row>
    <row r="67" spans="1:4" x14ac:dyDescent="0.25">
      <c r="A67" s="78" t="s">
        <v>285</v>
      </c>
      <c r="B67" s="84">
        <v>303</v>
      </c>
      <c r="C67" s="79" t="s">
        <v>100</v>
      </c>
      <c r="D67" s="104">
        <v>3297127.0500000003</v>
      </c>
    </row>
    <row r="68" spans="1:4" x14ac:dyDescent="0.25">
      <c r="A68" s="105" t="s">
        <v>286</v>
      </c>
      <c r="B68" s="101">
        <v>304</v>
      </c>
      <c r="C68" s="105" t="s">
        <v>162</v>
      </c>
      <c r="D68" s="80">
        <v>1500</v>
      </c>
    </row>
    <row r="69" spans="1:4" ht="25.5" x14ac:dyDescent="0.25">
      <c r="A69" s="105" t="s">
        <v>287</v>
      </c>
      <c r="B69" s="101">
        <v>304</v>
      </c>
      <c r="C69" s="105" t="s">
        <v>162</v>
      </c>
      <c r="D69" s="80"/>
    </row>
    <row r="70" spans="1:4" ht="25.5" x14ac:dyDescent="0.25">
      <c r="A70" s="105" t="s">
        <v>288</v>
      </c>
      <c r="B70" s="101"/>
      <c r="C70" s="105" t="s">
        <v>162</v>
      </c>
      <c r="D70" s="80"/>
    </row>
    <row r="71" spans="1:4" ht="25.5" x14ac:dyDescent="0.25">
      <c r="A71" s="105" t="s">
        <v>289</v>
      </c>
      <c r="B71" s="101">
        <v>304</v>
      </c>
      <c r="C71" s="105" t="s">
        <v>162</v>
      </c>
      <c r="D71" s="80"/>
    </row>
    <row r="72" spans="1:4" ht="25.5" x14ac:dyDescent="0.25">
      <c r="A72" s="105" t="s">
        <v>290</v>
      </c>
      <c r="B72" s="101">
        <v>304</v>
      </c>
      <c r="C72" s="105" t="s">
        <v>291</v>
      </c>
      <c r="D72" s="80"/>
    </row>
    <row r="73" spans="1:4" ht="29.25" customHeight="1" x14ac:dyDescent="0.25">
      <c r="A73" s="105" t="s">
        <v>173</v>
      </c>
      <c r="B73" s="101">
        <v>304</v>
      </c>
      <c r="C73" s="105" t="s">
        <v>174</v>
      </c>
      <c r="D73" s="80"/>
    </row>
    <row r="74" spans="1:4" ht="38.25" x14ac:dyDescent="0.25">
      <c r="A74" s="100" t="s">
        <v>292</v>
      </c>
      <c r="B74" s="106">
        <v>303</v>
      </c>
      <c r="C74" s="105" t="s">
        <v>176</v>
      </c>
      <c r="D74" s="80">
        <v>343523.4</v>
      </c>
    </row>
    <row r="75" spans="1:4" s="108" customFormat="1" ht="25.5" x14ac:dyDescent="0.25">
      <c r="A75" s="78" t="s">
        <v>293</v>
      </c>
      <c r="B75" s="84">
        <v>304</v>
      </c>
      <c r="C75" s="84" t="s">
        <v>182</v>
      </c>
      <c r="D75" s="107">
        <v>28713.49</v>
      </c>
    </row>
    <row r="76" spans="1:4" s="108" customFormat="1" ht="38.25" x14ac:dyDescent="0.25">
      <c r="A76" s="78" t="s">
        <v>294</v>
      </c>
      <c r="B76" s="84">
        <v>304</v>
      </c>
      <c r="C76" s="84" t="s">
        <v>182</v>
      </c>
      <c r="D76" s="80"/>
    </row>
    <row r="77" spans="1:4" s="108" customFormat="1" ht="25.5" x14ac:dyDescent="0.25">
      <c r="A77" s="78" t="s">
        <v>295</v>
      </c>
      <c r="B77" s="84"/>
      <c r="C77" s="84" t="s">
        <v>186</v>
      </c>
      <c r="D77" s="80"/>
    </row>
    <row r="78" spans="1:4" s="72" customFormat="1" x14ac:dyDescent="0.25">
      <c r="A78" s="68" t="s">
        <v>296</v>
      </c>
      <c r="B78" s="69">
        <v>290</v>
      </c>
      <c r="C78" s="70"/>
      <c r="D78" s="71">
        <f t="shared" ref="D78" si="10">SUM(D79:D83)</f>
        <v>400901.04000000004</v>
      </c>
    </row>
    <row r="79" spans="1:4" x14ac:dyDescent="0.25">
      <c r="A79" s="78" t="s">
        <v>103</v>
      </c>
      <c r="B79" s="84">
        <v>304</v>
      </c>
      <c r="C79" s="79" t="s">
        <v>104</v>
      </c>
      <c r="D79" s="80">
        <v>202157.04</v>
      </c>
    </row>
    <row r="80" spans="1:4" x14ac:dyDescent="0.25">
      <c r="A80" s="78" t="s">
        <v>107</v>
      </c>
      <c r="B80" s="84">
        <v>304</v>
      </c>
      <c r="C80" s="79" t="s">
        <v>108</v>
      </c>
      <c r="D80" s="80">
        <v>198744</v>
      </c>
    </row>
    <row r="81" spans="1:4" ht="25.5" x14ac:dyDescent="0.25">
      <c r="A81" s="78" t="s">
        <v>297</v>
      </c>
      <c r="B81" s="84"/>
      <c r="C81" s="79" t="s">
        <v>106</v>
      </c>
      <c r="D81" s="80"/>
    </row>
    <row r="82" spans="1:4" ht="25.5" x14ac:dyDescent="0.25">
      <c r="A82" s="78" t="s">
        <v>298</v>
      </c>
      <c r="B82" s="84"/>
      <c r="C82" s="79" t="s">
        <v>299</v>
      </c>
      <c r="D82" s="80"/>
    </row>
    <row r="83" spans="1:4" ht="38.25" x14ac:dyDescent="0.25">
      <c r="A83" s="109" t="s">
        <v>300</v>
      </c>
      <c r="B83" s="84"/>
      <c r="C83" s="79" t="s">
        <v>110</v>
      </c>
      <c r="D83" s="80"/>
    </row>
    <row r="84" spans="1:4" s="72" customFormat="1" ht="25.5" x14ac:dyDescent="0.25">
      <c r="A84" s="68" t="s">
        <v>301</v>
      </c>
      <c r="B84" s="69">
        <v>300</v>
      </c>
      <c r="C84" s="70"/>
      <c r="D84" s="82">
        <f t="shared" ref="D84" si="11">D85+D89</f>
        <v>246108.83000000002</v>
      </c>
    </row>
    <row r="85" spans="1:4" s="72" customFormat="1" ht="25.5" x14ac:dyDescent="0.25">
      <c r="A85" s="68" t="s">
        <v>302</v>
      </c>
      <c r="B85" s="69">
        <v>310</v>
      </c>
      <c r="C85" s="70"/>
      <c r="D85" s="71">
        <f t="shared" ref="D85" si="12">SUM(D86:D88)</f>
        <v>75218.880000000005</v>
      </c>
    </row>
    <row r="86" spans="1:4" ht="63.75" x14ac:dyDescent="0.25">
      <c r="A86" s="105" t="s">
        <v>303</v>
      </c>
      <c r="B86" s="84"/>
      <c r="C86" s="84" t="s">
        <v>191</v>
      </c>
      <c r="D86" s="80"/>
    </row>
    <row r="87" spans="1:4" ht="25.5" x14ac:dyDescent="0.25">
      <c r="A87" s="105" t="s">
        <v>304</v>
      </c>
      <c r="B87" s="84"/>
      <c r="C87" s="84" t="s">
        <v>195</v>
      </c>
      <c r="D87" s="80"/>
    </row>
    <row r="88" spans="1:4" ht="25.5" x14ac:dyDescent="0.25">
      <c r="A88" s="105" t="s">
        <v>305</v>
      </c>
      <c r="B88" s="84"/>
      <c r="C88" s="84" t="s">
        <v>195</v>
      </c>
      <c r="D88" s="80">
        <v>75218.880000000005</v>
      </c>
    </row>
    <row r="89" spans="1:4" s="72" customFormat="1" ht="25.5" x14ac:dyDescent="0.25">
      <c r="A89" s="68" t="s">
        <v>306</v>
      </c>
      <c r="B89" s="69">
        <v>340</v>
      </c>
      <c r="C89" s="70"/>
      <c r="D89" s="71">
        <f t="shared" ref="D89" si="13">SUM(D90:D100)</f>
        <v>170889.95</v>
      </c>
    </row>
    <row r="90" spans="1:4" s="108" customFormat="1" ht="25.5" x14ac:dyDescent="0.25">
      <c r="A90" s="79" t="s">
        <v>197</v>
      </c>
      <c r="B90" s="84">
        <v>303</v>
      </c>
      <c r="C90" s="79" t="s">
        <v>198</v>
      </c>
      <c r="D90" s="80">
        <v>8733.92</v>
      </c>
    </row>
    <row r="91" spans="1:4" s="108" customFormat="1" ht="25.5" x14ac:dyDescent="0.25">
      <c r="A91" s="79" t="s">
        <v>307</v>
      </c>
      <c r="B91" s="84">
        <v>304</v>
      </c>
      <c r="C91" s="79" t="s">
        <v>308</v>
      </c>
      <c r="D91" s="80">
        <v>29390.77</v>
      </c>
    </row>
    <row r="92" spans="1:4" s="108" customFormat="1" ht="25.5" x14ac:dyDescent="0.25">
      <c r="A92" s="79" t="s">
        <v>309</v>
      </c>
      <c r="B92" s="84">
        <v>304</v>
      </c>
      <c r="C92" s="79" t="s">
        <v>206</v>
      </c>
      <c r="D92" s="80">
        <v>16294.16</v>
      </c>
    </row>
    <row r="93" spans="1:4" s="108" customFormat="1" ht="25.5" x14ac:dyDescent="0.25">
      <c r="A93" s="78" t="s">
        <v>310</v>
      </c>
      <c r="B93" s="84">
        <v>302</v>
      </c>
      <c r="C93" s="79" t="s">
        <v>76</v>
      </c>
      <c r="D93" s="80"/>
    </row>
    <row r="94" spans="1:4" s="108" customFormat="1" ht="25.5" x14ac:dyDescent="0.25">
      <c r="A94" s="78" t="s">
        <v>311</v>
      </c>
      <c r="B94" s="84"/>
      <c r="C94" s="79" t="s">
        <v>211</v>
      </c>
      <c r="D94" s="80">
        <v>58781.54</v>
      </c>
    </row>
    <row r="95" spans="1:4" s="108" customFormat="1" ht="25.5" x14ac:dyDescent="0.25">
      <c r="A95" s="78" t="s">
        <v>312</v>
      </c>
      <c r="B95" s="84">
        <v>304</v>
      </c>
      <c r="C95" s="84" t="s">
        <v>213</v>
      </c>
      <c r="D95" s="80">
        <v>29390.77</v>
      </c>
    </row>
    <row r="96" spans="1:4" s="108" customFormat="1" ht="25.5" x14ac:dyDescent="0.25">
      <c r="A96" s="109" t="s">
        <v>313</v>
      </c>
      <c r="B96" s="84">
        <v>304</v>
      </c>
      <c r="C96" s="84" t="s">
        <v>213</v>
      </c>
      <c r="D96" s="80"/>
    </row>
    <row r="97" spans="1:4" s="108" customFormat="1" ht="25.5" x14ac:dyDescent="0.25">
      <c r="A97" s="78" t="s">
        <v>314</v>
      </c>
      <c r="B97" s="84">
        <v>304</v>
      </c>
      <c r="C97" s="84" t="s">
        <v>213</v>
      </c>
      <c r="D97" s="80">
        <v>19008</v>
      </c>
    </row>
    <row r="98" spans="1:4" s="108" customFormat="1" ht="38.25" x14ac:dyDescent="0.25">
      <c r="A98" s="78" t="s">
        <v>315</v>
      </c>
      <c r="B98" s="84">
        <v>304</v>
      </c>
      <c r="C98" s="84" t="s">
        <v>213</v>
      </c>
      <c r="D98" s="80">
        <v>6245.76</v>
      </c>
    </row>
    <row r="99" spans="1:4" s="108" customFormat="1" ht="25.5" x14ac:dyDescent="0.25">
      <c r="A99" s="109" t="s">
        <v>313</v>
      </c>
      <c r="B99" s="84">
        <v>304</v>
      </c>
      <c r="C99" s="84" t="s">
        <v>215</v>
      </c>
      <c r="D99" s="80">
        <v>3045.03</v>
      </c>
    </row>
    <row r="100" spans="1:4" s="108" customFormat="1" ht="25.5" x14ac:dyDescent="0.25">
      <c r="A100" s="78" t="s">
        <v>316</v>
      </c>
      <c r="B100" s="84">
        <v>304</v>
      </c>
      <c r="C100" s="84" t="s">
        <v>215</v>
      </c>
      <c r="D100" s="80"/>
    </row>
    <row r="101" spans="1:4" s="72" customFormat="1" ht="12" customHeight="1" x14ac:dyDescent="0.25">
      <c r="A101" s="68" t="s">
        <v>317</v>
      </c>
      <c r="B101" s="69"/>
      <c r="C101" s="70"/>
      <c r="D101" s="82">
        <f t="shared" ref="D101" si="14">D5+D20+D78+D84</f>
        <v>39967479.259999998</v>
      </c>
    </row>
    <row r="102" spans="1:4" s="72" customFormat="1" ht="12" customHeight="1" x14ac:dyDescent="0.25">
      <c r="A102" s="68" t="s">
        <v>318</v>
      </c>
      <c r="B102" s="69"/>
      <c r="C102" s="70"/>
      <c r="D102" s="82">
        <f t="shared" ref="D102" si="15">D7+D14+D8+D15+D87</f>
        <v>10575968</v>
      </c>
    </row>
    <row r="103" spans="1:4" s="72" customFormat="1" ht="12" customHeight="1" x14ac:dyDescent="0.25">
      <c r="A103" s="68" t="s">
        <v>319</v>
      </c>
      <c r="B103" s="69"/>
      <c r="C103" s="70"/>
      <c r="D103" s="82">
        <f t="shared" ref="D103" si="16">D9+D16</f>
        <v>63969.39</v>
      </c>
    </row>
    <row r="104" spans="1:4" s="72" customFormat="1" ht="12" customHeight="1" x14ac:dyDescent="0.25">
      <c r="A104" s="68" t="s">
        <v>320</v>
      </c>
      <c r="B104" s="69"/>
      <c r="C104" s="70"/>
      <c r="D104" s="82">
        <f t="shared" ref="D104" si="17">D21+D30+D43+D65+D66+D68+D69+D70+D71+D72+D73+D74+D75+D76+D77+D79+D80+D81+D82+D86+D88+D90+D91+D92+D94+D95+D97+D98+D100+D11+D18+D10+D17</f>
        <v>25843697.109999999</v>
      </c>
    </row>
    <row r="105" spans="1:4" s="72" customFormat="1" ht="12" customHeight="1" x14ac:dyDescent="0.25">
      <c r="A105" s="68" t="s">
        <v>321</v>
      </c>
      <c r="B105" s="69"/>
      <c r="C105" s="70"/>
      <c r="D105" s="82">
        <f t="shared" ref="D105" si="18">D12+D19+D83+D96+D99+D67</f>
        <v>3483844.7600000002</v>
      </c>
    </row>
    <row r="106" spans="1:4" x14ac:dyDescent="0.25">
      <c r="A106" s="78" t="s">
        <v>322</v>
      </c>
      <c r="B106" s="84"/>
      <c r="C106" s="79"/>
      <c r="D106" s="103">
        <f>D21+D43+D64-D66-D67+D81+D82+D86+D88+D91+D92+D94+D95+D97+D98+D100</f>
        <v>953025.55999999936</v>
      </c>
    </row>
    <row r="107" spans="1:4" hidden="1" x14ac:dyDescent="0.25">
      <c r="A107" s="111"/>
      <c r="B107" s="112"/>
      <c r="C107" s="113"/>
      <c r="D107" s="114" t="s">
        <v>323</v>
      </c>
    </row>
    <row r="108" spans="1:4" hidden="1" x14ac:dyDescent="0.25">
      <c r="A108" s="115"/>
      <c r="D108" s="114" t="s">
        <v>324</v>
      </c>
    </row>
    <row r="109" spans="1:4" hidden="1" x14ac:dyDescent="0.25">
      <c r="D109" s="114" t="s">
        <v>325</v>
      </c>
    </row>
    <row r="110" spans="1:4" hidden="1" x14ac:dyDescent="0.25">
      <c r="D110" s="114" t="s">
        <v>326</v>
      </c>
    </row>
    <row r="111" spans="1:4" hidden="1" x14ac:dyDescent="0.25">
      <c r="D111" s="114" t="s">
        <v>327</v>
      </c>
    </row>
    <row r="112" spans="1:4" hidden="1" x14ac:dyDescent="0.25">
      <c r="D112" s="114"/>
    </row>
    <row r="113" spans="1:4" ht="25.5" hidden="1" x14ac:dyDescent="0.25">
      <c r="A113" s="118" t="s">
        <v>328</v>
      </c>
      <c r="D113" s="114"/>
    </row>
    <row r="114" spans="1:4" hidden="1" x14ac:dyDescent="0.25">
      <c r="A114" s="119" t="s">
        <v>329</v>
      </c>
      <c r="D114" s="120"/>
    </row>
    <row r="115" spans="1:4" s="72" customFormat="1" ht="25.5" hidden="1" x14ac:dyDescent="0.25">
      <c r="A115" s="68" t="s">
        <v>228</v>
      </c>
      <c r="B115" s="69">
        <v>210</v>
      </c>
      <c r="C115" s="70"/>
      <c r="D115" s="71">
        <f t="shared" ref="D115" si="19">D116+D118</f>
        <v>0</v>
      </c>
    </row>
    <row r="116" spans="1:4" s="77" customFormat="1" hidden="1" x14ac:dyDescent="0.25">
      <c r="A116" s="73" t="s">
        <v>229</v>
      </c>
      <c r="B116" s="74">
        <v>211</v>
      </c>
      <c r="C116" s="75"/>
      <c r="D116" s="76">
        <f t="shared" ref="D116" si="20">SUM(D117:D117)</f>
        <v>0</v>
      </c>
    </row>
    <row r="117" spans="1:4" s="92" customFormat="1" ht="21.6" hidden="1" customHeight="1" x14ac:dyDescent="0.25">
      <c r="A117" s="109" t="s">
        <v>330</v>
      </c>
      <c r="B117" s="121">
        <v>302</v>
      </c>
      <c r="C117" s="89" t="s">
        <v>71</v>
      </c>
      <c r="D117" s="91"/>
    </row>
    <row r="118" spans="1:4" s="83" customFormat="1" ht="25.5" hidden="1" x14ac:dyDescent="0.25">
      <c r="A118" s="68" t="s">
        <v>228</v>
      </c>
      <c r="B118" s="69">
        <v>213</v>
      </c>
      <c r="C118" s="70"/>
      <c r="D118" s="81">
        <f t="shared" ref="D118" si="21">SUM(D119:D119)</f>
        <v>0</v>
      </c>
    </row>
    <row r="119" spans="1:4" s="92" customFormat="1" ht="24.95" hidden="1" customHeight="1" x14ac:dyDescent="0.25">
      <c r="A119" s="109" t="s">
        <v>330</v>
      </c>
      <c r="B119" s="88">
        <v>302</v>
      </c>
      <c r="C119" s="89" t="s">
        <v>73</v>
      </c>
      <c r="D119" s="90"/>
    </row>
    <row r="120" spans="1:4" hidden="1" x14ac:dyDescent="0.25"/>
    <row r="121" spans="1:4" s="108" customFormat="1" ht="24.95" customHeight="1" x14ac:dyDescent="0.25">
      <c r="A121" s="123" t="s">
        <v>331</v>
      </c>
      <c r="B121" s="63"/>
      <c r="C121" s="124" t="s">
        <v>180</v>
      </c>
      <c r="D121" s="125">
        <v>613200</v>
      </c>
    </row>
    <row r="123" spans="1:4" s="108" customFormat="1" ht="24.95" customHeight="1" x14ac:dyDescent="0.25">
      <c r="A123" s="123" t="s">
        <v>332</v>
      </c>
      <c r="B123" s="63"/>
      <c r="C123" s="124"/>
      <c r="D123" s="86">
        <f t="shared" ref="D123" si="22">D101+D115+D121</f>
        <v>40580679.259999998</v>
      </c>
    </row>
    <row r="125" spans="1:4" s="129" customFormat="1" x14ac:dyDescent="0.25">
      <c r="A125" s="126"/>
      <c r="B125" s="127"/>
      <c r="C125" s="128"/>
    </row>
    <row r="127" spans="1:4" x14ac:dyDescent="0.25">
      <c r="D127" s="110"/>
    </row>
    <row r="128" spans="1:4" x14ac:dyDescent="0.25">
      <c r="D128" s="110"/>
    </row>
    <row r="129" spans="4:4" x14ac:dyDescent="0.25">
      <c r="D129" s="110"/>
    </row>
    <row r="130" spans="4:4" x14ac:dyDescent="0.25">
      <c r="D130" s="110"/>
    </row>
  </sheetData>
  <mergeCells count="2">
    <mergeCell ref="A1:D1"/>
    <mergeCell ref="A2:A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1</vt:i4>
      </vt:variant>
    </vt:vector>
  </HeadingPairs>
  <TitlesOfParts>
    <vt:vector size="3" baseType="lpstr">
      <vt:lpstr>ОФО-2025 по МБДОУ №289</vt:lpstr>
      <vt:lpstr>Расшифровка к бюджету</vt:lpstr>
      <vt:lpstr>'ОФО-2025 по МБДОУ №289'!Заголовки_для_печати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Боброва Снежана Н (FIN-078-PC - bobrova.s)</dc:creator>
  <cp:lastModifiedBy>Пользователь</cp:lastModifiedBy>
  <cp:lastPrinted>2025-02-21T07:12:56Z</cp:lastPrinted>
  <dcterms:created xsi:type="dcterms:W3CDTF">2020-11-12T10:24:31Z</dcterms:created>
  <dcterms:modified xsi:type="dcterms:W3CDTF">2025-03-11T09:27:04Z</dcterms:modified>
</cp:coreProperties>
</file>